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170" windowHeight="5460"/>
  </bookViews>
  <sheets>
    <sheet name="Форма для МО" sheetId="1" r:id="rId1"/>
  </sheets>
  <definedNames>
    <definedName name="_xlnm.Print_Titles" localSheetId="0">'Форма для МО'!$A:$A</definedName>
    <definedName name="_xlnm.Print_Area" localSheetId="0">'Форма для МО'!$A$1:$AK$35</definedName>
  </definedNames>
  <calcPr calcId="125725"/>
</workbook>
</file>

<file path=xl/calcChain.xml><?xml version="1.0" encoding="utf-8"?>
<calcChain xmlns="http://schemas.openxmlformats.org/spreadsheetml/2006/main">
  <c r="AA31" i="1"/>
  <c r="AB31"/>
  <c r="AC31"/>
  <c r="Z25"/>
  <c r="W25"/>
  <c r="V25"/>
  <c r="K25"/>
  <c r="AB25" s="1"/>
  <c r="J25"/>
  <c r="AA25" s="1"/>
  <c r="AC25" s="1"/>
  <c r="Z24"/>
  <c r="W24"/>
  <c r="V24"/>
  <c r="K24"/>
  <c r="AB24" s="1"/>
  <c r="J24"/>
  <c r="Z22"/>
  <c r="W22"/>
  <c r="V22"/>
  <c r="K22"/>
  <c r="J22"/>
  <c r="Z21"/>
  <c r="W21"/>
  <c r="V21"/>
  <c r="K21"/>
  <c r="J21"/>
  <c r="AA21" s="1"/>
  <c r="Z20"/>
  <c r="W20"/>
  <c r="V20"/>
  <c r="K20"/>
  <c r="AB20" s="1"/>
  <c r="J20"/>
  <c r="AA20" s="1"/>
  <c r="AC20" s="1"/>
  <c r="Z19"/>
  <c r="W19"/>
  <c r="V19"/>
  <c r="K19"/>
  <c r="AB19" s="1"/>
  <c r="J19"/>
  <c r="Y17"/>
  <c r="Y28" s="1"/>
  <c r="X17"/>
  <c r="X28" s="1"/>
  <c r="U17"/>
  <c r="U28" s="1"/>
  <c r="T17"/>
  <c r="T28" s="1"/>
  <c r="S17"/>
  <c r="S28" s="1"/>
  <c r="R17"/>
  <c r="R28" s="1"/>
  <c r="Q17"/>
  <c r="Q28" s="1"/>
  <c r="P17"/>
  <c r="P28" s="1"/>
  <c r="O17"/>
  <c r="O28" s="1"/>
  <c r="N17"/>
  <c r="N28" s="1"/>
  <c r="M17"/>
  <c r="M28" s="1"/>
  <c r="L17"/>
  <c r="L28" s="1"/>
  <c r="I17"/>
  <c r="I28" s="1"/>
  <c r="H17"/>
  <c r="H28" s="1"/>
  <c r="G17"/>
  <c r="G28" s="1"/>
  <c r="F17"/>
  <c r="F28" s="1"/>
  <c r="E17"/>
  <c r="E28" s="1"/>
  <c r="D17"/>
  <c r="D27" s="1"/>
  <c r="Z16"/>
  <c r="W16"/>
  <c r="V16"/>
  <c r="K16"/>
  <c r="J16"/>
  <c r="Z15"/>
  <c r="W15"/>
  <c r="V15"/>
  <c r="K15"/>
  <c r="AB15" s="1"/>
  <c r="J15"/>
  <c r="Z14"/>
  <c r="W14"/>
  <c r="V14"/>
  <c r="K14"/>
  <c r="J14"/>
  <c r="Z13"/>
  <c r="W13"/>
  <c r="V13"/>
  <c r="K13"/>
  <c r="J13"/>
  <c r="AD12"/>
  <c r="Y12"/>
  <c r="X12"/>
  <c r="X30" s="1"/>
  <c r="X31" s="1"/>
  <c r="U12"/>
  <c r="T12"/>
  <c r="T30" s="1"/>
  <c r="T31" s="1"/>
  <c r="S12"/>
  <c r="R12"/>
  <c r="R30" s="1"/>
  <c r="R31" s="1"/>
  <c r="Q12"/>
  <c r="P12"/>
  <c r="P30" s="1"/>
  <c r="P31" s="1"/>
  <c r="O12"/>
  <c r="N12"/>
  <c r="N30" s="1"/>
  <c r="N31" s="1"/>
  <c r="M12"/>
  <c r="L12"/>
  <c r="L30" s="1"/>
  <c r="L31" s="1"/>
  <c r="I12"/>
  <c r="H12"/>
  <c r="H30" s="1"/>
  <c r="H31" s="1"/>
  <c r="G12"/>
  <c r="F12"/>
  <c r="F30" s="1"/>
  <c r="F31" s="1"/>
  <c r="E12"/>
  <c r="D12"/>
  <c r="D30" s="1"/>
  <c r="D31" s="1"/>
  <c r="C12"/>
  <c r="C29" s="1"/>
  <c r="B12"/>
  <c r="B30" s="1"/>
  <c r="B31" s="1"/>
  <c r="Z11"/>
  <c r="W11"/>
  <c r="V11"/>
  <c r="K11"/>
  <c r="AB11" s="1"/>
  <c r="J11"/>
  <c r="Z10"/>
  <c r="W10"/>
  <c r="V10"/>
  <c r="K10"/>
  <c r="J10"/>
  <c r="Z9"/>
  <c r="W9"/>
  <c r="W12" s="1"/>
  <c r="V9"/>
  <c r="K9"/>
  <c r="J9"/>
  <c r="AA9" s="1"/>
  <c r="Z12" l="1"/>
  <c r="G29"/>
  <c r="M29"/>
  <c r="Q29"/>
  <c r="U29"/>
  <c r="J17"/>
  <c r="J27" s="1"/>
  <c r="Z17"/>
  <c r="Z29" s="1"/>
  <c r="AB9"/>
  <c r="AB12" s="1"/>
  <c r="AA22"/>
  <c r="AA10"/>
  <c r="AA14"/>
  <c r="AC14" s="1"/>
  <c r="AB21"/>
  <c r="V12"/>
  <c r="AB10"/>
  <c r="AA11"/>
  <c r="E29"/>
  <c r="I29"/>
  <c r="O29"/>
  <c r="S29"/>
  <c r="Y29"/>
  <c r="V17"/>
  <c r="AB14"/>
  <c r="AA15"/>
  <c r="AC15" s="1"/>
  <c r="AA19"/>
  <c r="AC19" s="1"/>
  <c r="AB22"/>
  <c r="AA24"/>
  <c r="AC24" s="1"/>
  <c r="D28"/>
  <c r="V27"/>
  <c r="AC9"/>
  <c r="V30"/>
  <c r="V31" s="1"/>
  <c r="V29"/>
  <c r="AC21"/>
  <c r="K12"/>
  <c r="AA13"/>
  <c r="AA16"/>
  <c r="K17"/>
  <c r="K27" s="1"/>
  <c r="W17"/>
  <c r="W30" s="1"/>
  <c r="W31" s="1"/>
  <c r="D26"/>
  <c r="F26"/>
  <c r="H26"/>
  <c r="L26"/>
  <c r="N26"/>
  <c r="P26"/>
  <c r="R26"/>
  <c r="T26"/>
  <c r="V26"/>
  <c r="X26"/>
  <c r="F27"/>
  <c r="H27"/>
  <c r="L27"/>
  <c r="N27"/>
  <c r="P27"/>
  <c r="R27"/>
  <c r="T27"/>
  <c r="X27"/>
  <c r="V28"/>
  <c r="B29"/>
  <c r="D29"/>
  <c r="F29"/>
  <c r="H29"/>
  <c r="L29"/>
  <c r="N29"/>
  <c r="P29"/>
  <c r="R29"/>
  <c r="T29"/>
  <c r="X29"/>
  <c r="C30"/>
  <c r="C31" s="1"/>
  <c r="E30"/>
  <c r="E31" s="1"/>
  <c r="G30"/>
  <c r="G31" s="1"/>
  <c r="I30"/>
  <c r="I31" s="1"/>
  <c r="M30"/>
  <c r="M31" s="1"/>
  <c r="O30"/>
  <c r="O31" s="1"/>
  <c r="Q30"/>
  <c r="Q31" s="1"/>
  <c r="S30"/>
  <c r="S31" s="1"/>
  <c r="U30"/>
  <c r="U31" s="1"/>
  <c r="Y30"/>
  <c r="Y31" s="1"/>
  <c r="J12"/>
  <c r="AB13"/>
  <c r="AB16"/>
  <c r="E26"/>
  <c r="G26"/>
  <c r="I26"/>
  <c r="K26"/>
  <c r="M26"/>
  <c r="O26"/>
  <c r="Q26"/>
  <c r="S26"/>
  <c r="U26"/>
  <c r="W26"/>
  <c r="Y26"/>
  <c r="E27"/>
  <c r="G27"/>
  <c r="I27"/>
  <c r="M27"/>
  <c r="O27"/>
  <c r="Q27"/>
  <c r="S27"/>
  <c r="U27"/>
  <c r="Y27"/>
  <c r="Z30" l="1"/>
  <c r="Z31" s="1"/>
  <c r="Z27"/>
  <c r="J28"/>
  <c r="J26"/>
  <c r="AA12"/>
  <c r="AB29"/>
  <c r="Z26"/>
  <c r="AC11"/>
  <c r="AE11" s="1"/>
  <c r="AC10"/>
  <c r="AE10" s="1"/>
  <c r="Z28"/>
  <c r="AC22"/>
  <c r="AB17"/>
  <c r="AB28" s="1"/>
  <c r="AC16"/>
  <c r="K29"/>
  <c r="K30"/>
  <c r="K31" s="1"/>
  <c r="AE9"/>
  <c r="W27"/>
  <c r="K28"/>
  <c r="W29"/>
  <c r="J30"/>
  <c r="J31" s="1"/>
  <c r="J29"/>
  <c r="AA17"/>
  <c r="AA27" s="1"/>
  <c r="AC13"/>
  <c r="AB27"/>
  <c r="W28"/>
  <c r="AE12" l="1"/>
  <c r="AD13"/>
  <c r="AC12"/>
  <c r="AA29"/>
  <c r="AB26"/>
  <c r="AD25"/>
  <c r="AA28"/>
  <c r="AC17"/>
  <c r="AC27" s="1"/>
  <c r="AA26"/>
  <c r="AC29" l="1"/>
  <c r="AC28"/>
  <c r="AC26"/>
</calcChain>
</file>

<file path=xl/sharedStrings.xml><?xml version="1.0" encoding="utf-8"?>
<sst xmlns="http://schemas.openxmlformats.org/spreadsheetml/2006/main" count="77" uniqueCount="55">
  <si>
    <t>Приложение</t>
  </si>
  <si>
    <t>(наименование муниципального образования)</t>
  </si>
  <si>
    <t>Количество учащихся</t>
  </si>
  <si>
    <t>1-4 классы</t>
  </si>
  <si>
    <t>5-9 классы</t>
  </si>
  <si>
    <t>10-11 классы</t>
  </si>
  <si>
    <t>1-11 класс</t>
  </si>
  <si>
    <t>Кроме того, подготовительные классы</t>
  </si>
  <si>
    <t>ВСЕГО                       с подготовительными классами</t>
  </si>
  <si>
    <t>1 классы</t>
  </si>
  <si>
    <t>2 классы</t>
  </si>
  <si>
    <t>3 классы</t>
  </si>
  <si>
    <t>4 классы</t>
  </si>
  <si>
    <t>ВСЕГО 1-4 класс</t>
  </si>
  <si>
    <t>5 классы</t>
  </si>
  <si>
    <t>6 классы</t>
  </si>
  <si>
    <t>7 классы</t>
  </si>
  <si>
    <t>8 классы</t>
  </si>
  <si>
    <t>9 классы</t>
  </si>
  <si>
    <t>ВСЕГО 5-9 класс</t>
  </si>
  <si>
    <t>10 классы</t>
  </si>
  <si>
    <t>11 классы</t>
  </si>
  <si>
    <t>ВСЕГО 10-11 классы</t>
  </si>
  <si>
    <t>классы нормы</t>
  </si>
  <si>
    <t>кроме того, спец. (кор.) классы</t>
  </si>
  <si>
    <t>Всего</t>
  </si>
  <si>
    <t xml:space="preserve">Выбывших за год  </t>
  </si>
  <si>
    <t xml:space="preserve">Прибывших за год  </t>
  </si>
  <si>
    <t>Закончивших учебный год на:     "отлично"</t>
  </si>
  <si>
    <t xml:space="preserve"> "хорошо"</t>
  </si>
  <si>
    <t>"удовлетворительно"</t>
  </si>
  <si>
    <t>"неудовлетворительно"</t>
  </si>
  <si>
    <t>ВСЕГО аттестовано:</t>
  </si>
  <si>
    <t>НЕ аттестованы по объективным причинам:</t>
  </si>
  <si>
    <r>
      <t xml:space="preserve">    -  </t>
    </r>
    <r>
      <rPr>
        <b/>
        <sz val="9"/>
        <color indexed="10"/>
        <rFont val="Arial Cyr"/>
        <charset val="204"/>
      </rPr>
      <t xml:space="preserve">* </t>
    </r>
    <r>
      <rPr>
        <sz val="9"/>
        <rFont val="Arial Cyr"/>
        <family val="2"/>
        <charset val="204"/>
      </rPr>
      <t>в соответствии с Уставом МОУ (учащиеся 1-2 классов)</t>
    </r>
  </si>
  <si>
    <r>
      <t xml:space="preserve">    -  </t>
    </r>
    <r>
      <rPr>
        <b/>
        <sz val="9"/>
        <color indexed="10"/>
        <rFont val="Arial Cyr"/>
        <charset val="204"/>
      </rPr>
      <t xml:space="preserve">** </t>
    </r>
    <r>
      <rPr>
        <sz val="9"/>
        <rFont val="Arial Cyr"/>
        <family val="2"/>
        <charset val="204"/>
      </rPr>
      <t>по болезни</t>
    </r>
  </si>
  <si>
    <r>
      <t xml:space="preserve">    -  </t>
    </r>
    <r>
      <rPr>
        <b/>
        <sz val="9"/>
        <color indexed="10"/>
        <rFont val="Arial Cyr"/>
        <charset val="204"/>
      </rPr>
      <t xml:space="preserve">*** </t>
    </r>
    <r>
      <rPr>
        <sz val="9"/>
        <rFont val="Arial Cyr"/>
        <family val="2"/>
        <charset val="204"/>
      </rPr>
      <t>учащиеся по программе VIII вида</t>
    </r>
  </si>
  <si>
    <r>
      <t xml:space="preserve">    -  </t>
    </r>
    <r>
      <rPr>
        <b/>
        <sz val="9"/>
        <color indexed="10"/>
        <rFont val="Arial Cyr"/>
        <charset val="204"/>
      </rPr>
      <t xml:space="preserve">**** </t>
    </r>
    <r>
      <rPr>
        <sz val="9"/>
        <rFont val="Arial Cyr"/>
        <family val="2"/>
        <charset val="204"/>
      </rPr>
      <t>учащиеся, длительно находящиеся в розыске</t>
    </r>
  </si>
  <si>
    <t>Из числа учащихся, испытывающих трудности в освоении ОП:</t>
  </si>
  <si>
    <t xml:space="preserve">    - оставлено на повторный год обучения</t>
  </si>
  <si>
    <t xml:space="preserve">    - оставлено на осень</t>
  </si>
  <si>
    <t>СОУ</t>
  </si>
  <si>
    <t>Коэффициент обученности</t>
  </si>
  <si>
    <t>Коэффициент образования</t>
  </si>
  <si>
    <t>Разница в количестве учащихся по результатам проверки</t>
  </si>
  <si>
    <t xml:space="preserve">Исполнитель </t>
  </si>
  <si>
    <t>тел. рабочий</t>
  </si>
  <si>
    <t>сотовый</t>
  </si>
  <si>
    <t>Информация о составе и успеваемости учащихся общеобразовательных организаций муниципального образования</t>
  </si>
  <si>
    <t>На начало учебного года (по ОО-1)</t>
  </si>
  <si>
    <t>доля отличников</t>
  </si>
  <si>
    <t xml:space="preserve"> за 2020/2021 уч.год</t>
  </si>
  <si>
    <t>Стало на 31.05.2021</t>
  </si>
  <si>
    <t>Проверка: количество учащихся в строке "Стало на 31.05.2021" равно сумме строки "ВСЕГО аттестовано" и сумме строк "НЕ аттестованы по объективным причинам":                          *,  **,  ***,  ****</t>
  </si>
  <si>
    <t>Николаевский район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</si>
</sst>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0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sz val="12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4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sz val="11"/>
      <name val="Arial Cyr"/>
      <family val="2"/>
      <charset val="204"/>
    </font>
    <font>
      <b/>
      <sz val="11"/>
      <name val="Arial Cyr"/>
      <charset val="204"/>
    </font>
    <font>
      <sz val="8"/>
      <name val="Arial Cyr"/>
      <family val="2"/>
      <charset val="204"/>
    </font>
    <font>
      <b/>
      <sz val="8"/>
      <name val="Arial Cyr"/>
      <charset val="204"/>
    </font>
    <font>
      <b/>
      <sz val="12"/>
      <color indexed="10"/>
      <name val="Arial Cyr"/>
      <family val="2"/>
      <charset val="204"/>
    </font>
    <font>
      <b/>
      <sz val="12"/>
      <color indexed="14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9"/>
      <name val="Arial Cyr"/>
      <charset val="204"/>
    </font>
    <font>
      <sz val="9"/>
      <color indexed="10"/>
      <name val="Arial Cyr"/>
      <family val="2"/>
      <charset val="204"/>
    </font>
    <font>
      <b/>
      <sz val="9"/>
      <color indexed="10"/>
      <name val="Arial Cyr"/>
      <charset val="204"/>
    </font>
    <font>
      <b/>
      <sz val="6"/>
      <name val="Arial Cyr"/>
      <charset val="204"/>
    </font>
    <font>
      <b/>
      <sz val="12"/>
      <color indexed="14"/>
      <name val="Arial Cyr"/>
      <charset val="204"/>
    </font>
    <font>
      <sz val="10"/>
      <color indexed="10"/>
      <name val="Arial Cyr"/>
      <charset val="204"/>
    </font>
    <font>
      <b/>
      <sz val="6"/>
      <color indexed="10"/>
      <name val="Arial Cyr"/>
      <charset val="204"/>
    </font>
    <font>
      <u/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2" borderId="11" xfId="0" applyFont="1" applyFill="1" applyBorder="1" applyAlignment="1" applyProtection="1">
      <alignment horizontal="center" wrapText="1"/>
      <protection locked="0"/>
    </xf>
    <xf numFmtId="0" fontId="11" fillId="2" borderId="12" xfId="0" applyFont="1" applyFill="1" applyBorder="1" applyAlignment="1" applyProtection="1">
      <alignment horizontal="center" wrapText="1"/>
      <protection locked="0"/>
    </xf>
    <xf numFmtId="0" fontId="12" fillId="2" borderId="12" xfId="0" applyFont="1" applyFill="1" applyBorder="1" applyAlignment="1" applyProtection="1">
      <alignment horizontal="center" wrapText="1"/>
      <protection locked="0"/>
    </xf>
    <xf numFmtId="0" fontId="12" fillId="2" borderId="3" xfId="0" applyFont="1" applyFill="1" applyBorder="1" applyAlignment="1" applyProtection="1">
      <alignment horizontal="center" wrapText="1"/>
      <protection locked="0"/>
    </xf>
    <xf numFmtId="0" fontId="12" fillId="2" borderId="15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3" xfId="0" applyFont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</xf>
    <xf numFmtId="0" fontId="13" fillId="0" borderId="15" xfId="0" applyFont="1" applyBorder="1" applyAlignment="1" applyProtection="1">
      <alignment horizontal="center"/>
    </xf>
    <xf numFmtId="0" fontId="13" fillId="0" borderId="12" xfId="0" applyFont="1" applyBorder="1" applyAlignment="1" applyProtection="1">
      <alignment horizontal="center"/>
    </xf>
    <xf numFmtId="0" fontId="13" fillId="0" borderId="14" xfId="0" applyFont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  <protection locked="0"/>
    </xf>
    <xf numFmtId="0" fontId="14" fillId="0" borderId="15" xfId="0" applyFont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/>
    </xf>
    <xf numFmtId="0" fontId="14" fillId="0" borderId="14" xfId="0" applyFont="1" applyBorder="1" applyAlignment="1" applyProtection="1">
      <alignment horizontal="center"/>
    </xf>
    <xf numFmtId="0" fontId="7" fillId="3" borderId="3" xfId="0" applyFont="1" applyFill="1" applyBorder="1" applyProtection="1">
      <protection locked="0"/>
    </xf>
    <xf numFmtId="0" fontId="15" fillId="3" borderId="11" xfId="0" applyFont="1" applyFill="1" applyBorder="1" applyAlignment="1" applyProtection="1">
      <alignment horizontal="center"/>
    </xf>
    <xf numFmtId="0" fontId="15" fillId="3" borderId="12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3" fillId="3" borderId="15" xfId="0" applyFont="1" applyFill="1" applyBorder="1" applyAlignment="1" applyProtection="1">
      <alignment horizontal="center"/>
    </xf>
    <xf numFmtId="0" fontId="15" fillId="3" borderId="14" xfId="0" applyFont="1" applyFill="1" applyBorder="1" applyAlignment="1" applyProtection="1">
      <alignment horizontal="center"/>
    </xf>
    <xf numFmtId="0" fontId="15" fillId="3" borderId="15" xfId="0" applyFont="1" applyFill="1" applyBorder="1" applyAlignment="1" applyProtection="1">
      <alignment horizontal="center"/>
    </xf>
    <xf numFmtId="0" fontId="15" fillId="3" borderId="16" xfId="0" applyFont="1" applyFill="1" applyBorder="1" applyAlignment="1" applyProtection="1">
      <alignment horizontal="center"/>
    </xf>
    <xf numFmtId="0" fontId="15" fillId="3" borderId="17" xfId="0" applyFont="1" applyFill="1" applyBorder="1" applyAlignment="1" applyProtection="1">
      <alignment horizontal="center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right"/>
      <protection locked="0"/>
    </xf>
    <xf numFmtId="0" fontId="16" fillId="3" borderId="3" xfId="0" applyFont="1" applyFill="1" applyBorder="1" applyAlignment="1" applyProtection="1">
      <alignment horizontal="left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0" fillId="3" borderId="11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horizontal="center"/>
    </xf>
    <xf numFmtId="0" fontId="0" fillId="3" borderId="14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17" fillId="0" borderId="3" xfId="0" applyFont="1" applyBorder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4" fillId="4" borderId="15" xfId="0" applyFont="1" applyFill="1" applyBorder="1" applyAlignment="1" applyProtection="1">
      <alignment horizontal="center"/>
    </xf>
    <xf numFmtId="0" fontId="4" fillId="4" borderId="14" xfId="0" applyFont="1" applyFill="1" applyBorder="1" applyAlignment="1" applyProtection="1">
      <alignment horizontal="center"/>
    </xf>
    <xf numFmtId="0" fontId="14" fillId="4" borderId="15" xfId="0" applyFont="1" applyFill="1" applyBorder="1" applyAlignment="1" applyProtection="1">
      <alignment horizontal="center"/>
    </xf>
    <xf numFmtId="0" fontId="14" fillId="4" borderId="12" xfId="0" applyFont="1" applyFill="1" applyBorder="1" applyAlignment="1" applyProtection="1">
      <alignment horizontal="center"/>
    </xf>
    <xf numFmtId="0" fontId="14" fillId="4" borderId="14" xfId="0" applyFont="1" applyFill="1" applyBorder="1" applyAlignment="1" applyProtection="1">
      <alignment horizontal="center"/>
    </xf>
    <xf numFmtId="0" fontId="7" fillId="0" borderId="3" xfId="0" applyFont="1" applyBorder="1" applyAlignment="1" applyProtection="1">
      <alignment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9" fillId="4" borderId="11" xfId="0" applyFont="1" applyFill="1" applyBorder="1" applyAlignment="1" applyProtection="1">
      <alignment horizontal="center"/>
      <protection locked="0"/>
    </xf>
    <xf numFmtId="0" fontId="20" fillId="4" borderId="15" xfId="0" applyFont="1" applyFill="1" applyBorder="1" applyAlignment="1" applyProtection="1">
      <alignment horizontal="center"/>
    </xf>
    <xf numFmtId="0" fontId="20" fillId="4" borderId="12" xfId="0" applyFont="1" applyFill="1" applyBorder="1" applyAlignment="1" applyProtection="1">
      <alignment horizontal="center"/>
    </xf>
    <xf numFmtId="0" fontId="20" fillId="4" borderId="14" xfId="0" applyFont="1" applyFill="1" applyBorder="1" applyAlignment="1" applyProtection="1">
      <alignment horizontal="center"/>
    </xf>
    <xf numFmtId="0" fontId="7" fillId="0" borderId="3" xfId="0" applyFont="1" applyBorder="1" applyAlignment="1" applyProtection="1">
      <alignment horizontal="left"/>
      <protection locked="0"/>
    </xf>
    <xf numFmtId="3" fontId="21" fillId="0" borderId="0" xfId="0" applyNumberFormat="1" applyFont="1" applyProtection="1">
      <protection locked="0"/>
    </xf>
    <xf numFmtId="164" fontId="2" fillId="4" borderId="11" xfId="0" applyNumberFormat="1" applyFont="1" applyFill="1" applyBorder="1" applyAlignment="1" applyProtection="1">
      <alignment horizontal="center"/>
      <protection locked="0"/>
    </xf>
    <xf numFmtId="164" fontId="2" fillId="4" borderId="12" xfId="0" applyNumberFormat="1" applyFont="1" applyFill="1" applyBorder="1" applyAlignment="1" applyProtection="1">
      <alignment horizontal="center"/>
      <protection locked="0"/>
    </xf>
    <xf numFmtId="164" fontId="2" fillId="3" borderId="12" xfId="0" applyNumberFormat="1" applyFont="1" applyFill="1" applyBorder="1" applyAlignment="1" applyProtection="1">
      <alignment horizontal="center"/>
    </xf>
    <xf numFmtId="164" fontId="5" fillId="3" borderId="12" xfId="0" applyNumberFormat="1" applyFont="1" applyFill="1" applyBorder="1" applyAlignment="1" applyProtection="1">
      <alignment horizontal="center"/>
    </xf>
    <xf numFmtId="164" fontId="5" fillId="3" borderId="3" xfId="0" applyNumberFormat="1" applyFont="1" applyFill="1" applyBorder="1" applyAlignment="1" applyProtection="1">
      <alignment horizontal="center"/>
    </xf>
    <xf numFmtId="164" fontId="2" fillId="3" borderId="11" xfId="0" applyNumberFormat="1" applyFont="1" applyFill="1" applyBorder="1" applyAlignment="1" applyProtection="1">
      <alignment horizontal="center"/>
    </xf>
    <xf numFmtId="164" fontId="5" fillId="3" borderId="14" xfId="0" applyNumberFormat="1" applyFont="1" applyFill="1" applyBorder="1" applyAlignment="1" applyProtection="1">
      <alignment horizontal="center"/>
    </xf>
    <xf numFmtId="164" fontId="2" fillId="3" borderId="15" xfId="0" applyNumberFormat="1" applyFont="1" applyFill="1" applyBorder="1" applyAlignment="1" applyProtection="1">
      <alignment horizontal="center"/>
    </xf>
    <xf numFmtId="164" fontId="2" fillId="3" borderId="14" xfId="0" applyNumberFormat="1" applyFont="1" applyFill="1" applyBorder="1" applyAlignment="1" applyProtection="1">
      <alignment horizontal="center"/>
    </xf>
    <xf numFmtId="0" fontId="7" fillId="5" borderId="3" xfId="0" applyFont="1" applyFill="1" applyBorder="1" applyProtection="1">
      <protection locked="0"/>
    </xf>
    <xf numFmtId="164" fontId="9" fillId="4" borderId="11" xfId="0" applyNumberFormat="1" applyFont="1" applyFill="1" applyBorder="1" applyAlignment="1" applyProtection="1">
      <alignment horizontal="center"/>
      <protection locked="0"/>
    </xf>
    <xf numFmtId="164" fontId="9" fillId="4" borderId="12" xfId="0" applyNumberFormat="1" applyFont="1" applyFill="1" applyBorder="1" applyAlignment="1" applyProtection="1">
      <alignment horizontal="center"/>
      <protection locked="0"/>
    </xf>
    <xf numFmtId="164" fontId="9" fillId="5" borderId="12" xfId="0" applyNumberFormat="1" applyFont="1" applyFill="1" applyBorder="1" applyAlignment="1" applyProtection="1">
      <alignment horizontal="center"/>
    </xf>
    <xf numFmtId="164" fontId="10" fillId="5" borderId="12" xfId="0" applyNumberFormat="1" applyFont="1" applyFill="1" applyBorder="1" applyAlignment="1" applyProtection="1">
      <alignment horizontal="center"/>
    </xf>
    <xf numFmtId="164" fontId="10" fillId="5" borderId="3" xfId="0" applyNumberFormat="1" applyFont="1" applyFill="1" applyBorder="1" applyAlignment="1" applyProtection="1">
      <alignment horizontal="center"/>
    </xf>
    <xf numFmtId="164" fontId="9" fillId="5" borderId="11" xfId="0" applyNumberFormat="1" applyFont="1" applyFill="1" applyBorder="1" applyAlignment="1" applyProtection="1">
      <alignment horizontal="center"/>
    </xf>
    <xf numFmtId="164" fontId="10" fillId="5" borderId="14" xfId="0" applyNumberFormat="1" applyFont="1" applyFill="1" applyBorder="1" applyAlignment="1" applyProtection="1">
      <alignment horizontal="center"/>
    </xf>
    <xf numFmtId="164" fontId="9" fillId="5" borderId="15" xfId="0" applyNumberFormat="1" applyFont="1" applyFill="1" applyBorder="1" applyAlignment="1" applyProtection="1">
      <alignment horizontal="center"/>
    </xf>
    <xf numFmtId="164" fontId="9" fillId="5" borderId="14" xfId="0" applyNumberFormat="1" applyFont="1" applyFill="1" applyBorder="1" applyAlignment="1" applyProtection="1">
      <alignment horizontal="center"/>
    </xf>
    <xf numFmtId="0" fontId="7" fillId="2" borderId="3" xfId="0" applyFont="1" applyFill="1" applyBorder="1" applyProtection="1">
      <protection locked="0"/>
    </xf>
    <xf numFmtId="164" fontId="9" fillId="2" borderId="12" xfId="0" applyNumberFormat="1" applyFont="1" applyFill="1" applyBorder="1" applyAlignment="1" applyProtection="1">
      <alignment horizontal="center"/>
    </xf>
    <xf numFmtId="164" fontId="10" fillId="2" borderId="12" xfId="0" applyNumberFormat="1" applyFont="1" applyFill="1" applyBorder="1" applyAlignment="1" applyProtection="1">
      <alignment horizontal="center"/>
    </xf>
    <xf numFmtId="164" fontId="10" fillId="2" borderId="3" xfId="0" applyNumberFormat="1" applyFont="1" applyFill="1" applyBorder="1" applyAlignment="1" applyProtection="1">
      <alignment horizontal="center"/>
    </xf>
    <xf numFmtId="164" fontId="9" fillId="2" borderId="11" xfId="0" applyNumberFormat="1" applyFont="1" applyFill="1" applyBorder="1" applyAlignment="1" applyProtection="1">
      <alignment horizontal="center"/>
    </xf>
    <xf numFmtId="164" fontId="10" fillId="2" borderId="14" xfId="0" applyNumberFormat="1" applyFont="1" applyFill="1" applyBorder="1" applyAlignment="1" applyProtection="1">
      <alignment horizontal="center"/>
    </xf>
    <xf numFmtId="164" fontId="9" fillId="2" borderId="15" xfId="0" applyNumberFormat="1" applyFont="1" applyFill="1" applyBorder="1" applyAlignment="1" applyProtection="1">
      <alignment horizontal="center"/>
    </xf>
    <xf numFmtId="164" fontId="9" fillId="2" borderId="14" xfId="0" applyNumberFormat="1" applyFont="1" applyFill="1" applyBorder="1" applyAlignment="1" applyProtection="1">
      <alignment horizontal="center"/>
    </xf>
    <xf numFmtId="0" fontId="21" fillId="3" borderId="18" xfId="0" applyFont="1" applyFill="1" applyBorder="1" applyAlignment="1" applyProtection="1">
      <alignment wrapText="1"/>
      <protection locked="0"/>
    </xf>
    <xf numFmtId="0" fontId="22" fillId="3" borderId="19" xfId="0" applyFont="1" applyFill="1" applyBorder="1" applyAlignment="1" applyProtection="1">
      <alignment horizontal="center" vertical="center"/>
    </xf>
    <xf numFmtId="0" fontId="22" fillId="3" borderId="20" xfId="0" applyFont="1" applyFill="1" applyBorder="1" applyAlignment="1" applyProtection="1">
      <alignment horizontal="center" vertical="center"/>
    </xf>
    <xf numFmtId="0" fontId="22" fillId="3" borderId="18" xfId="0" applyFont="1" applyFill="1" applyBorder="1" applyAlignment="1" applyProtection="1">
      <alignment horizontal="center" vertical="center"/>
    </xf>
    <xf numFmtId="0" fontId="22" fillId="3" borderId="21" xfId="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1" fillId="0" borderId="12" xfId="0" applyFont="1" applyBorder="1" applyAlignment="1" applyProtection="1">
      <alignment horizontal="center"/>
    </xf>
    <xf numFmtId="0" fontId="21" fillId="0" borderId="12" xfId="0" applyFont="1" applyBorder="1" applyAlignment="1" applyProtection="1">
      <alignment horizontal="left" vertical="center" wrapText="1"/>
      <protection locked="0"/>
    </xf>
    <xf numFmtId="0" fontId="21" fillId="0" borderId="12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right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 wrapText="1"/>
      <protection locked="0"/>
    </xf>
    <xf numFmtId="0" fontId="10" fillId="2" borderId="13" xfId="0" applyFont="1" applyFill="1" applyBorder="1" applyAlignment="1" applyProtection="1">
      <alignment horizontal="center" wrapText="1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0" fontId="0" fillId="2" borderId="15" xfId="0" applyFill="1" applyBorder="1" applyAlignment="1" applyProtection="1">
      <alignment horizontal="center" wrapText="1"/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0" fontId="9" fillId="2" borderId="11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 wrapText="1"/>
      <protection locked="0"/>
    </xf>
    <xf numFmtId="0" fontId="9" fillId="2" borderId="12" xfId="0" applyFont="1" applyFill="1" applyBorder="1" applyAlignment="1" applyProtection="1">
      <alignment horizontal="center" wrapText="1"/>
      <protection locked="0"/>
    </xf>
    <xf numFmtId="0" fontId="10" fillId="2" borderId="14" xfId="0" applyFont="1" applyFill="1" applyBorder="1" applyAlignment="1" applyProtection="1">
      <alignment horizontal="center" wrapText="1"/>
      <protection locked="0"/>
    </xf>
    <xf numFmtId="0" fontId="11" fillId="2" borderId="15" xfId="0" applyFont="1" applyFill="1" applyBorder="1" applyAlignment="1" applyProtection="1">
      <alignment horizontal="center" wrapText="1"/>
      <protection locked="0"/>
    </xf>
    <xf numFmtId="0" fontId="11" fillId="2" borderId="12" xfId="0" applyFont="1" applyFill="1" applyBorder="1" applyAlignment="1" applyProtection="1">
      <alignment horizontal="center" wrapText="1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9" fillId="2" borderId="11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AE35"/>
  <sheetViews>
    <sheetView tabSelected="1" view="pageBreakPreview" zoomScaleSheetLayoutView="100" workbookViewId="0">
      <pane xSplit="1" ySplit="8" topLeftCell="L9" activePane="bottomRight" state="frozen"/>
      <selection pane="topRight" activeCell="B1" sqref="B1"/>
      <selection pane="bottomLeft" activeCell="A7" sqref="A7"/>
      <selection pane="bottomRight" activeCell="D16" sqref="D16"/>
    </sheetView>
  </sheetViews>
  <sheetFormatPr defaultRowHeight="12.75"/>
  <cols>
    <col min="1" max="1" width="35.85546875" style="1" customWidth="1"/>
    <col min="2" max="2" width="7.5703125" style="1" customWidth="1"/>
    <col min="3" max="3" width="8" style="1" customWidth="1"/>
    <col min="4" max="9" width="8.140625" style="1" customWidth="1"/>
    <col min="10" max="10" width="7.7109375" style="1" customWidth="1"/>
    <col min="11" max="11" width="8.140625" style="1" customWidth="1"/>
    <col min="12" max="12" width="7.85546875" style="1" customWidth="1"/>
    <col min="13" max="13" width="8" style="1" customWidth="1"/>
    <col min="14" max="14" width="7.140625" style="1" customWidth="1"/>
    <col min="15" max="15" width="7.85546875" style="1" customWidth="1"/>
    <col min="16" max="16" width="6.85546875" style="1" customWidth="1"/>
    <col min="17" max="23" width="7.5703125" style="1" customWidth="1"/>
    <col min="24" max="26" width="8.7109375" style="1" customWidth="1"/>
    <col min="27" max="27" width="8.28515625" style="1" customWidth="1"/>
    <col min="28" max="28" width="8.42578125" style="1" customWidth="1"/>
    <col min="29" max="29" width="9.28515625" style="1" bestFit="1" customWidth="1"/>
    <col min="30" max="30" width="9.140625" style="1"/>
    <col min="31" max="31" width="9.28515625" style="1" bestFit="1" customWidth="1"/>
    <col min="32" max="16384" width="9.140625" style="1"/>
  </cols>
  <sheetData>
    <row r="1" spans="1:31" ht="15">
      <c r="W1" s="2" t="s">
        <v>0</v>
      </c>
    </row>
    <row r="2" spans="1:31" ht="15.75">
      <c r="B2" s="137" t="s">
        <v>48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</row>
    <row r="3" spans="1:31" s="4" customFormat="1" ht="18.75" thickBot="1">
      <c r="A3" s="3"/>
      <c r="C3" s="5"/>
      <c r="D3" s="5"/>
      <c r="E3" s="5"/>
      <c r="F3" s="5"/>
      <c r="G3" s="5"/>
      <c r="H3" s="5"/>
      <c r="I3" s="139" t="s">
        <v>54</v>
      </c>
      <c r="J3" s="139"/>
      <c r="K3" s="139"/>
      <c r="L3" s="139"/>
      <c r="M3" s="139"/>
      <c r="N3" s="139"/>
      <c r="O3" s="139"/>
      <c r="P3" s="139"/>
      <c r="Q3" s="6"/>
      <c r="R3" s="7" t="s">
        <v>51</v>
      </c>
      <c r="T3" s="8"/>
      <c r="U3" s="8"/>
      <c r="V3" s="8"/>
      <c r="W3" s="8"/>
      <c r="Y3" s="5"/>
      <c r="Z3" s="5"/>
      <c r="AA3" s="9"/>
      <c r="AB3" s="9"/>
      <c r="AC3" s="9"/>
    </row>
    <row r="4" spans="1:31" ht="15">
      <c r="A4" s="10"/>
      <c r="B4" s="10"/>
      <c r="C4" s="10"/>
      <c r="D4" s="3"/>
      <c r="E4" s="3"/>
      <c r="F4" s="3"/>
      <c r="G4" s="3"/>
      <c r="H4" s="3"/>
      <c r="I4" s="140" t="s">
        <v>1</v>
      </c>
      <c r="J4" s="140"/>
      <c r="K4" s="140"/>
      <c r="L4" s="140"/>
      <c r="M4" s="140"/>
      <c r="N4" s="140"/>
      <c r="O4" s="140"/>
      <c r="P4" s="140"/>
      <c r="Q4" s="11"/>
      <c r="R4" s="11"/>
      <c r="S4" s="11"/>
      <c r="T4" s="11"/>
      <c r="U4" s="11"/>
      <c r="V4" s="11"/>
      <c r="W4" s="11"/>
      <c r="X4" s="3"/>
      <c r="Y4" s="3"/>
      <c r="Z4" s="3"/>
      <c r="AA4" s="12"/>
      <c r="AB4" s="12"/>
      <c r="AC4" s="12"/>
    </row>
    <row r="5" spans="1:31" ht="9.75" customHeight="1" thickBot="1">
      <c r="A5" s="10"/>
      <c r="B5" s="10"/>
      <c r="C5" s="10"/>
      <c r="D5" s="3"/>
      <c r="E5" s="3"/>
      <c r="F5" s="3"/>
      <c r="G5" s="3"/>
      <c r="H5" s="3"/>
      <c r="I5" s="3"/>
      <c r="J5" s="3"/>
      <c r="K5" s="3"/>
      <c r="L5" s="3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3"/>
      <c r="Y5" s="3"/>
      <c r="Z5" s="3"/>
      <c r="AA5" s="12"/>
      <c r="AB5" s="12"/>
      <c r="AC5" s="12"/>
    </row>
    <row r="6" spans="1:31" ht="15.75">
      <c r="A6" s="114" t="s">
        <v>2</v>
      </c>
      <c r="B6" s="115" t="s">
        <v>3</v>
      </c>
      <c r="C6" s="116"/>
      <c r="D6" s="116"/>
      <c r="E6" s="116"/>
      <c r="F6" s="116"/>
      <c r="G6" s="116"/>
      <c r="H6" s="116"/>
      <c r="I6" s="116"/>
      <c r="J6" s="116"/>
      <c r="K6" s="117"/>
      <c r="L6" s="118" t="s">
        <v>4</v>
      </c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5" t="s">
        <v>5</v>
      </c>
      <c r="Y6" s="116"/>
      <c r="Z6" s="120"/>
      <c r="AA6" s="124" t="s">
        <v>6</v>
      </c>
      <c r="AB6" s="116"/>
      <c r="AC6" s="120"/>
      <c r="AD6" s="125" t="s">
        <v>7</v>
      </c>
      <c r="AE6" s="127" t="s">
        <v>8</v>
      </c>
    </row>
    <row r="7" spans="1:31" ht="31.5" customHeight="1">
      <c r="A7" s="114"/>
      <c r="B7" s="129" t="s">
        <v>9</v>
      </c>
      <c r="C7" s="121"/>
      <c r="D7" s="121" t="s">
        <v>10</v>
      </c>
      <c r="E7" s="121"/>
      <c r="F7" s="121" t="s">
        <v>11</v>
      </c>
      <c r="G7" s="121"/>
      <c r="H7" s="121" t="s">
        <v>12</v>
      </c>
      <c r="I7" s="121"/>
      <c r="J7" s="130" t="s">
        <v>13</v>
      </c>
      <c r="K7" s="122"/>
      <c r="L7" s="129" t="s">
        <v>14</v>
      </c>
      <c r="M7" s="121"/>
      <c r="N7" s="121" t="s">
        <v>15</v>
      </c>
      <c r="O7" s="121"/>
      <c r="P7" s="121" t="s">
        <v>16</v>
      </c>
      <c r="Q7" s="121"/>
      <c r="R7" s="121" t="s">
        <v>17</v>
      </c>
      <c r="S7" s="121"/>
      <c r="T7" s="121" t="s">
        <v>18</v>
      </c>
      <c r="U7" s="121"/>
      <c r="V7" s="122" t="s">
        <v>19</v>
      </c>
      <c r="W7" s="123"/>
      <c r="X7" s="138" t="s">
        <v>20</v>
      </c>
      <c r="Y7" s="131" t="s">
        <v>21</v>
      </c>
      <c r="Z7" s="132" t="s">
        <v>22</v>
      </c>
      <c r="AA7" s="133" t="s">
        <v>23</v>
      </c>
      <c r="AB7" s="134" t="s">
        <v>24</v>
      </c>
      <c r="AC7" s="135" t="s">
        <v>25</v>
      </c>
      <c r="AD7" s="126"/>
      <c r="AE7" s="128"/>
    </row>
    <row r="8" spans="1:31" s="18" customFormat="1" ht="56.25">
      <c r="A8" s="114"/>
      <c r="B8" s="13" t="s">
        <v>23</v>
      </c>
      <c r="C8" s="14" t="s">
        <v>24</v>
      </c>
      <c r="D8" s="14" t="s">
        <v>23</v>
      </c>
      <c r="E8" s="14" t="s">
        <v>24</v>
      </c>
      <c r="F8" s="14" t="s">
        <v>23</v>
      </c>
      <c r="G8" s="14" t="s">
        <v>24</v>
      </c>
      <c r="H8" s="14" t="s">
        <v>23</v>
      </c>
      <c r="I8" s="14" t="s">
        <v>24</v>
      </c>
      <c r="J8" s="15" t="s">
        <v>23</v>
      </c>
      <c r="K8" s="16" t="s">
        <v>24</v>
      </c>
      <c r="L8" s="13" t="s">
        <v>23</v>
      </c>
      <c r="M8" s="14" t="s">
        <v>24</v>
      </c>
      <c r="N8" s="14" t="s">
        <v>23</v>
      </c>
      <c r="O8" s="14" t="s">
        <v>24</v>
      </c>
      <c r="P8" s="14" t="s">
        <v>23</v>
      </c>
      <c r="Q8" s="14" t="s">
        <v>24</v>
      </c>
      <c r="R8" s="14" t="s">
        <v>23</v>
      </c>
      <c r="S8" s="14" t="s">
        <v>24</v>
      </c>
      <c r="T8" s="14" t="s">
        <v>23</v>
      </c>
      <c r="U8" s="14" t="s">
        <v>24</v>
      </c>
      <c r="V8" s="17" t="s">
        <v>23</v>
      </c>
      <c r="W8" s="16" t="s">
        <v>24</v>
      </c>
      <c r="X8" s="138"/>
      <c r="Y8" s="131"/>
      <c r="Z8" s="132"/>
      <c r="AA8" s="133"/>
      <c r="AB8" s="134"/>
      <c r="AC8" s="135"/>
      <c r="AD8" s="126"/>
      <c r="AE8" s="128"/>
    </row>
    <row r="9" spans="1:31" ht="15.75">
      <c r="A9" s="19" t="s">
        <v>49</v>
      </c>
      <c r="B9" s="20">
        <v>235</v>
      </c>
      <c r="C9" s="21"/>
      <c r="D9" s="21">
        <v>260</v>
      </c>
      <c r="E9" s="21"/>
      <c r="F9" s="21">
        <v>222</v>
      </c>
      <c r="G9" s="21"/>
      <c r="H9" s="21">
        <v>225</v>
      </c>
      <c r="I9" s="21"/>
      <c r="J9" s="22">
        <f t="shared" ref="J9:K12" si="0">B9+D9+F9+H9</f>
        <v>942</v>
      </c>
      <c r="K9" s="23">
        <f t="shared" si="0"/>
        <v>0</v>
      </c>
      <c r="L9" s="24">
        <v>246</v>
      </c>
      <c r="M9" s="25"/>
      <c r="N9" s="25">
        <v>242</v>
      </c>
      <c r="O9" s="25"/>
      <c r="P9" s="25">
        <v>205</v>
      </c>
      <c r="Q9" s="25"/>
      <c r="R9" s="25">
        <v>213</v>
      </c>
      <c r="S9" s="25"/>
      <c r="T9" s="25">
        <v>194</v>
      </c>
      <c r="U9" s="25"/>
      <c r="V9" s="26">
        <f t="shared" ref="V9:W11" si="1">L9+N9+P9+R9+T9</f>
        <v>1100</v>
      </c>
      <c r="W9" s="23">
        <f t="shared" si="1"/>
        <v>0</v>
      </c>
      <c r="X9" s="24">
        <v>69</v>
      </c>
      <c r="Y9" s="25">
        <v>78</v>
      </c>
      <c r="Z9" s="27">
        <f>SUM(X9:Y9)</f>
        <v>147</v>
      </c>
      <c r="AA9" s="28">
        <f>J9+V9+Z9</f>
        <v>2189</v>
      </c>
      <c r="AB9" s="29">
        <f>K9+W9</f>
        <v>0</v>
      </c>
      <c r="AC9" s="30">
        <f>SUM(AA9:AB9)</f>
        <v>2189</v>
      </c>
      <c r="AD9" s="31"/>
      <c r="AE9" s="30">
        <f>AC9+AD9</f>
        <v>2189</v>
      </c>
    </row>
    <row r="10" spans="1:31" ht="15.75">
      <c r="A10" s="19" t="s">
        <v>26</v>
      </c>
      <c r="B10" s="24">
        <v>4</v>
      </c>
      <c r="C10" s="25"/>
      <c r="D10" s="25">
        <v>6</v>
      </c>
      <c r="E10" s="25"/>
      <c r="F10" s="25">
        <v>3</v>
      </c>
      <c r="G10" s="25"/>
      <c r="H10" s="25">
        <v>4</v>
      </c>
      <c r="I10" s="25"/>
      <c r="J10" s="22">
        <f t="shared" si="0"/>
        <v>17</v>
      </c>
      <c r="K10" s="23">
        <f t="shared" si="0"/>
        <v>0</v>
      </c>
      <c r="L10" s="24">
        <v>4</v>
      </c>
      <c r="M10" s="25"/>
      <c r="N10" s="25">
        <v>1</v>
      </c>
      <c r="O10" s="25"/>
      <c r="P10" s="25">
        <v>4</v>
      </c>
      <c r="Q10" s="25"/>
      <c r="R10" s="25">
        <v>1</v>
      </c>
      <c r="S10" s="25"/>
      <c r="T10" s="25">
        <v>5</v>
      </c>
      <c r="U10" s="25"/>
      <c r="V10" s="26">
        <f t="shared" si="1"/>
        <v>15</v>
      </c>
      <c r="W10" s="23">
        <f t="shared" si="1"/>
        <v>0</v>
      </c>
      <c r="X10" s="24">
        <v>2</v>
      </c>
      <c r="Y10" s="25"/>
      <c r="Z10" s="27">
        <f>SUM(X10:Y10)</f>
        <v>2</v>
      </c>
      <c r="AA10" s="32">
        <f>J10+V10+Z10</f>
        <v>34</v>
      </c>
      <c r="AB10" s="33">
        <f>K10+W10</f>
        <v>0</v>
      </c>
      <c r="AC10" s="34">
        <f>SUM(AA10:AB10)</f>
        <v>34</v>
      </c>
      <c r="AD10" s="31"/>
      <c r="AE10" s="30">
        <f>AC10+AD10</f>
        <v>34</v>
      </c>
    </row>
    <row r="11" spans="1:31" ht="15.75">
      <c r="A11" s="19" t="s">
        <v>27</v>
      </c>
      <c r="B11" s="24">
        <v>5</v>
      </c>
      <c r="C11" s="25"/>
      <c r="D11" s="25">
        <v>6</v>
      </c>
      <c r="E11" s="25"/>
      <c r="F11" s="25">
        <v>3</v>
      </c>
      <c r="G11" s="25"/>
      <c r="H11" s="25">
        <v>7</v>
      </c>
      <c r="I11" s="25"/>
      <c r="J11" s="22">
        <f t="shared" si="0"/>
        <v>21</v>
      </c>
      <c r="K11" s="23">
        <f t="shared" si="0"/>
        <v>0</v>
      </c>
      <c r="L11" s="24">
        <v>4</v>
      </c>
      <c r="M11" s="25"/>
      <c r="N11" s="25">
        <v>3</v>
      </c>
      <c r="O11" s="25"/>
      <c r="P11" s="25">
        <v>5</v>
      </c>
      <c r="Q11" s="25"/>
      <c r="R11" s="25">
        <v>3</v>
      </c>
      <c r="S11" s="25"/>
      <c r="T11" s="25">
        <v>6</v>
      </c>
      <c r="U11" s="25"/>
      <c r="V11" s="26">
        <f t="shared" si="1"/>
        <v>21</v>
      </c>
      <c r="W11" s="23">
        <f t="shared" si="1"/>
        <v>0</v>
      </c>
      <c r="X11" s="24">
        <v>1</v>
      </c>
      <c r="Y11" s="25"/>
      <c r="Z11" s="27">
        <f>SUM(X11:Y11)</f>
        <v>1</v>
      </c>
      <c r="AA11" s="32">
        <f>J11+V11+Z11</f>
        <v>43</v>
      </c>
      <c r="AB11" s="33">
        <f>K11+W11</f>
        <v>0</v>
      </c>
      <c r="AC11" s="34">
        <f>SUM(AA11:AB11)</f>
        <v>43</v>
      </c>
      <c r="AD11" s="31"/>
      <c r="AE11" s="30">
        <f>AC11+AD11</f>
        <v>43</v>
      </c>
    </row>
    <row r="12" spans="1:31" ht="16.5" thickBot="1">
      <c r="A12" s="35" t="s">
        <v>52</v>
      </c>
      <c r="B12" s="36">
        <f t="shared" ref="B12:I12" si="2">B9-B10+B11</f>
        <v>236</v>
      </c>
      <c r="C12" s="37">
        <f t="shared" si="2"/>
        <v>0</v>
      </c>
      <c r="D12" s="37">
        <f t="shared" si="2"/>
        <v>260</v>
      </c>
      <c r="E12" s="37">
        <f t="shared" si="2"/>
        <v>0</v>
      </c>
      <c r="F12" s="37">
        <f t="shared" si="2"/>
        <v>222</v>
      </c>
      <c r="G12" s="37">
        <f t="shared" si="2"/>
        <v>0</v>
      </c>
      <c r="H12" s="37">
        <f t="shared" si="2"/>
        <v>228</v>
      </c>
      <c r="I12" s="37">
        <f t="shared" si="2"/>
        <v>0</v>
      </c>
      <c r="J12" s="38">
        <f t="shared" si="0"/>
        <v>946</v>
      </c>
      <c r="K12" s="39">
        <f t="shared" si="0"/>
        <v>0</v>
      </c>
      <c r="L12" s="36">
        <f t="shared" ref="L12:AE12" si="3">L9-L10+L11</f>
        <v>246</v>
      </c>
      <c r="M12" s="37">
        <f t="shared" si="3"/>
        <v>0</v>
      </c>
      <c r="N12" s="37">
        <f t="shared" si="3"/>
        <v>244</v>
      </c>
      <c r="O12" s="37">
        <f t="shared" si="3"/>
        <v>0</v>
      </c>
      <c r="P12" s="37">
        <f t="shared" si="3"/>
        <v>206</v>
      </c>
      <c r="Q12" s="37">
        <f t="shared" si="3"/>
        <v>0</v>
      </c>
      <c r="R12" s="37">
        <f t="shared" si="3"/>
        <v>215</v>
      </c>
      <c r="S12" s="37">
        <f t="shared" si="3"/>
        <v>0</v>
      </c>
      <c r="T12" s="37">
        <f t="shared" si="3"/>
        <v>195</v>
      </c>
      <c r="U12" s="37">
        <f t="shared" si="3"/>
        <v>0</v>
      </c>
      <c r="V12" s="40">
        <f t="shared" si="3"/>
        <v>1106</v>
      </c>
      <c r="W12" s="39">
        <f t="shared" si="3"/>
        <v>0</v>
      </c>
      <c r="X12" s="36">
        <f t="shared" si="3"/>
        <v>68</v>
      </c>
      <c r="Y12" s="37">
        <f t="shared" si="3"/>
        <v>78</v>
      </c>
      <c r="Z12" s="41">
        <f t="shared" si="3"/>
        <v>146</v>
      </c>
      <c r="AA12" s="42">
        <f t="shared" si="3"/>
        <v>2198</v>
      </c>
      <c r="AB12" s="37">
        <f t="shared" si="3"/>
        <v>0</v>
      </c>
      <c r="AC12" s="41">
        <f t="shared" si="3"/>
        <v>2198</v>
      </c>
      <c r="AD12" s="43">
        <f t="shared" si="3"/>
        <v>0</v>
      </c>
      <c r="AE12" s="44">
        <f t="shared" si="3"/>
        <v>2198</v>
      </c>
    </row>
    <row r="13" spans="1:31" ht="15.75">
      <c r="A13" s="19" t="s">
        <v>28</v>
      </c>
      <c r="B13" s="45"/>
      <c r="C13" s="46"/>
      <c r="D13" s="25">
        <v>32</v>
      </c>
      <c r="E13" s="25"/>
      <c r="F13" s="25">
        <v>33</v>
      </c>
      <c r="G13" s="25"/>
      <c r="H13" s="25">
        <v>32</v>
      </c>
      <c r="I13" s="25"/>
      <c r="J13" s="22">
        <f t="shared" ref="J13:K16" si="4">D13+F13+H13</f>
        <v>97</v>
      </c>
      <c r="K13" s="23">
        <f t="shared" si="4"/>
        <v>0</v>
      </c>
      <c r="L13" s="24">
        <v>27</v>
      </c>
      <c r="M13" s="25"/>
      <c r="N13" s="25">
        <v>19</v>
      </c>
      <c r="O13" s="25"/>
      <c r="P13" s="25">
        <v>12</v>
      </c>
      <c r="Q13" s="25"/>
      <c r="R13" s="25">
        <v>7</v>
      </c>
      <c r="S13" s="25"/>
      <c r="T13" s="25">
        <v>18</v>
      </c>
      <c r="U13" s="25"/>
      <c r="V13" s="26">
        <f t="shared" ref="V13:W16" si="5">L13+N13+P13+R13+T13</f>
        <v>83</v>
      </c>
      <c r="W13" s="23">
        <f t="shared" si="5"/>
        <v>0</v>
      </c>
      <c r="X13" s="24">
        <v>7</v>
      </c>
      <c r="Y13" s="25">
        <v>13</v>
      </c>
      <c r="Z13" s="27">
        <f>SUM(X13:Y13)</f>
        <v>20</v>
      </c>
      <c r="AA13" s="32">
        <f>J13+V13+Z13</f>
        <v>200</v>
      </c>
      <c r="AB13" s="33">
        <f>K13+W13</f>
        <v>0</v>
      </c>
      <c r="AC13" s="34">
        <f>SUM(AA13:AB13)</f>
        <v>200</v>
      </c>
      <c r="AD13" s="1">
        <f>AA13/AA17*100</f>
        <v>10.214504596527069</v>
      </c>
      <c r="AE13" s="1" t="s">
        <v>50</v>
      </c>
    </row>
    <row r="14" spans="1:31" ht="15.75">
      <c r="A14" s="47" t="s">
        <v>29</v>
      </c>
      <c r="B14" s="45"/>
      <c r="C14" s="46"/>
      <c r="D14" s="25">
        <v>133</v>
      </c>
      <c r="E14" s="25"/>
      <c r="F14" s="25">
        <v>102</v>
      </c>
      <c r="G14" s="25"/>
      <c r="H14" s="25">
        <v>96</v>
      </c>
      <c r="I14" s="25"/>
      <c r="J14" s="22">
        <f t="shared" si="4"/>
        <v>331</v>
      </c>
      <c r="K14" s="23">
        <f t="shared" si="4"/>
        <v>0</v>
      </c>
      <c r="L14" s="24">
        <v>109</v>
      </c>
      <c r="M14" s="25"/>
      <c r="N14" s="25">
        <v>83</v>
      </c>
      <c r="O14" s="25"/>
      <c r="P14" s="25">
        <v>70</v>
      </c>
      <c r="Q14" s="25"/>
      <c r="R14" s="25">
        <v>75</v>
      </c>
      <c r="S14" s="25"/>
      <c r="T14" s="25">
        <v>68</v>
      </c>
      <c r="U14" s="25"/>
      <c r="V14" s="26">
        <f t="shared" si="5"/>
        <v>405</v>
      </c>
      <c r="W14" s="23">
        <f t="shared" si="5"/>
        <v>0</v>
      </c>
      <c r="X14" s="24">
        <v>41</v>
      </c>
      <c r="Y14" s="25">
        <v>46</v>
      </c>
      <c r="Z14" s="27">
        <f>SUM(X14:Y14)</f>
        <v>87</v>
      </c>
      <c r="AA14" s="32">
        <f>J14+V14+Z14</f>
        <v>823</v>
      </c>
      <c r="AB14" s="33">
        <f>K14+W14</f>
        <v>0</v>
      </c>
      <c r="AC14" s="34">
        <f>SUM(AA14:AB14)</f>
        <v>823</v>
      </c>
    </row>
    <row r="15" spans="1:31" ht="15.75">
      <c r="A15" s="47" t="s">
        <v>30</v>
      </c>
      <c r="B15" s="45"/>
      <c r="C15" s="46"/>
      <c r="D15" s="25">
        <v>94</v>
      </c>
      <c r="E15" s="25"/>
      <c r="F15" s="25">
        <v>87</v>
      </c>
      <c r="G15" s="25"/>
      <c r="H15" s="25">
        <v>100</v>
      </c>
      <c r="I15" s="25"/>
      <c r="J15" s="22">
        <f t="shared" si="4"/>
        <v>281</v>
      </c>
      <c r="K15" s="23">
        <f t="shared" si="4"/>
        <v>0</v>
      </c>
      <c r="L15" s="24">
        <v>110</v>
      </c>
      <c r="M15" s="25"/>
      <c r="N15" s="25">
        <v>142</v>
      </c>
      <c r="O15" s="25"/>
      <c r="P15" s="25">
        <v>124</v>
      </c>
      <c r="Q15" s="25"/>
      <c r="R15" s="25">
        <v>133</v>
      </c>
      <c r="S15" s="25"/>
      <c r="T15" s="25">
        <v>106</v>
      </c>
      <c r="U15" s="25"/>
      <c r="V15" s="26">
        <f t="shared" si="5"/>
        <v>615</v>
      </c>
      <c r="W15" s="23">
        <f t="shared" si="5"/>
        <v>0</v>
      </c>
      <c r="X15" s="24">
        <v>20</v>
      </c>
      <c r="Y15" s="25">
        <v>19</v>
      </c>
      <c r="Z15" s="27">
        <f>SUM(X15:Y15)</f>
        <v>39</v>
      </c>
      <c r="AA15" s="32">
        <f>J15+V15+Z15</f>
        <v>935</v>
      </c>
      <c r="AB15" s="33">
        <f>K15+W15</f>
        <v>0</v>
      </c>
      <c r="AC15" s="34">
        <f>SUM(AA15:AB15)</f>
        <v>935</v>
      </c>
    </row>
    <row r="16" spans="1:31" ht="15.75">
      <c r="A16" s="47" t="s">
        <v>31</v>
      </c>
      <c r="B16" s="45"/>
      <c r="C16" s="46"/>
      <c r="D16" s="25"/>
      <c r="E16" s="25"/>
      <c r="F16" s="25"/>
      <c r="G16" s="25"/>
      <c r="H16" s="25"/>
      <c r="I16" s="25"/>
      <c r="J16" s="22">
        <f t="shared" si="4"/>
        <v>0</v>
      </c>
      <c r="K16" s="23">
        <f t="shared" si="4"/>
        <v>0</v>
      </c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6">
        <f t="shared" si="5"/>
        <v>0</v>
      </c>
      <c r="W16" s="23">
        <f t="shared" si="5"/>
        <v>0</v>
      </c>
      <c r="X16" s="24"/>
      <c r="Y16" s="25"/>
      <c r="Z16" s="27">
        <f>SUM(X16:Y16)</f>
        <v>0</v>
      </c>
      <c r="AA16" s="32">
        <f>J16+V16+Z16</f>
        <v>0</v>
      </c>
      <c r="AB16" s="33">
        <f>K16+W16</f>
        <v>0</v>
      </c>
      <c r="AC16" s="34">
        <f>SUM(AA16:AB16)</f>
        <v>0</v>
      </c>
    </row>
    <row r="17" spans="1:30">
      <c r="A17" s="48" t="s">
        <v>32</v>
      </c>
      <c r="B17" s="49"/>
      <c r="C17" s="50"/>
      <c r="D17" s="51">
        <f t="shared" ref="D17:AC17" si="6">SUM(D13:D16)</f>
        <v>259</v>
      </c>
      <c r="E17" s="51">
        <f t="shared" si="6"/>
        <v>0</v>
      </c>
      <c r="F17" s="51">
        <f t="shared" si="6"/>
        <v>222</v>
      </c>
      <c r="G17" s="51">
        <f t="shared" si="6"/>
        <v>0</v>
      </c>
      <c r="H17" s="51">
        <f t="shared" si="6"/>
        <v>228</v>
      </c>
      <c r="I17" s="51">
        <f t="shared" si="6"/>
        <v>0</v>
      </c>
      <c r="J17" s="51">
        <f t="shared" si="6"/>
        <v>709</v>
      </c>
      <c r="K17" s="52">
        <f t="shared" si="6"/>
        <v>0</v>
      </c>
      <c r="L17" s="53">
        <f t="shared" si="6"/>
        <v>246</v>
      </c>
      <c r="M17" s="54">
        <f t="shared" si="6"/>
        <v>0</v>
      </c>
      <c r="N17" s="54">
        <f t="shared" si="6"/>
        <v>244</v>
      </c>
      <c r="O17" s="54">
        <f t="shared" si="6"/>
        <v>0</v>
      </c>
      <c r="P17" s="54">
        <f t="shared" si="6"/>
        <v>206</v>
      </c>
      <c r="Q17" s="54">
        <f t="shared" si="6"/>
        <v>0</v>
      </c>
      <c r="R17" s="54">
        <f t="shared" si="6"/>
        <v>215</v>
      </c>
      <c r="S17" s="54">
        <f t="shared" si="6"/>
        <v>0</v>
      </c>
      <c r="T17" s="54">
        <f t="shared" si="6"/>
        <v>192</v>
      </c>
      <c r="U17" s="54">
        <f t="shared" si="6"/>
        <v>0</v>
      </c>
      <c r="V17" s="55">
        <f t="shared" si="6"/>
        <v>1103</v>
      </c>
      <c r="W17" s="52">
        <f t="shared" si="6"/>
        <v>0</v>
      </c>
      <c r="X17" s="53">
        <f t="shared" si="6"/>
        <v>68</v>
      </c>
      <c r="Y17" s="54">
        <f t="shared" si="6"/>
        <v>78</v>
      </c>
      <c r="Z17" s="56">
        <f t="shared" si="6"/>
        <v>146</v>
      </c>
      <c r="AA17" s="57">
        <f t="shared" si="6"/>
        <v>1958</v>
      </c>
      <c r="AB17" s="54">
        <f t="shared" si="6"/>
        <v>0</v>
      </c>
      <c r="AC17" s="56">
        <f t="shared" si="6"/>
        <v>1958</v>
      </c>
    </row>
    <row r="18" spans="1:30" ht="15.75">
      <c r="A18" s="58" t="s">
        <v>33</v>
      </c>
      <c r="B18" s="45"/>
      <c r="C18" s="46"/>
      <c r="D18" s="46"/>
      <c r="E18" s="46"/>
      <c r="F18" s="46"/>
      <c r="G18" s="46"/>
      <c r="H18" s="46"/>
      <c r="I18" s="46"/>
      <c r="J18" s="59"/>
      <c r="K18" s="60"/>
      <c r="L18" s="45"/>
      <c r="M18" s="46"/>
      <c r="N18" s="46"/>
      <c r="O18" s="46"/>
      <c r="P18" s="46"/>
      <c r="Q18" s="46"/>
      <c r="R18" s="46"/>
      <c r="S18" s="46"/>
      <c r="T18" s="46"/>
      <c r="U18" s="46"/>
      <c r="V18" s="61"/>
      <c r="W18" s="60"/>
      <c r="X18" s="45"/>
      <c r="Y18" s="46"/>
      <c r="Z18" s="62"/>
      <c r="AA18" s="63"/>
      <c r="AB18" s="64"/>
      <c r="AC18" s="65"/>
    </row>
    <row r="19" spans="1:30" ht="24.75">
      <c r="A19" s="66" t="s">
        <v>34</v>
      </c>
      <c r="B19" s="24">
        <v>236</v>
      </c>
      <c r="C19" s="25"/>
      <c r="D19" s="25"/>
      <c r="E19" s="25"/>
      <c r="F19" s="46"/>
      <c r="G19" s="46"/>
      <c r="H19" s="46"/>
      <c r="I19" s="46"/>
      <c r="J19" s="22">
        <f t="shared" ref="J19:K22" si="7">B19+D19+F19+H19</f>
        <v>236</v>
      </c>
      <c r="K19" s="23">
        <f t="shared" si="7"/>
        <v>0</v>
      </c>
      <c r="L19" s="45"/>
      <c r="M19" s="46"/>
      <c r="N19" s="46"/>
      <c r="O19" s="46"/>
      <c r="P19" s="46"/>
      <c r="Q19" s="46"/>
      <c r="R19" s="46"/>
      <c r="S19" s="46"/>
      <c r="T19" s="46"/>
      <c r="U19" s="46"/>
      <c r="V19" s="26">
        <f t="shared" ref="V19:W22" si="8">L19+N19+P19+R19+T19</f>
        <v>0</v>
      </c>
      <c r="W19" s="23">
        <f t="shared" si="8"/>
        <v>0</v>
      </c>
      <c r="X19" s="45"/>
      <c r="Y19" s="46"/>
      <c r="Z19" s="27">
        <f>SUM(X19:Y19)</f>
        <v>0</v>
      </c>
      <c r="AA19" s="32">
        <f>J19+V19+Z19</f>
        <v>236</v>
      </c>
      <c r="AB19" s="33">
        <f>K19+W19</f>
        <v>0</v>
      </c>
      <c r="AC19" s="34">
        <f>SUM(AA19:AB19)</f>
        <v>236</v>
      </c>
    </row>
    <row r="20" spans="1:30" ht="15.75">
      <c r="A20" s="66" t="s">
        <v>35</v>
      </c>
      <c r="B20" s="45"/>
      <c r="C20" s="46"/>
      <c r="D20" s="25"/>
      <c r="E20" s="25"/>
      <c r="F20" s="25"/>
      <c r="G20" s="25"/>
      <c r="H20" s="25"/>
      <c r="I20" s="25"/>
      <c r="J20" s="22">
        <f t="shared" si="7"/>
        <v>0</v>
      </c>
      <c r="K20" s="23">
        <f t="shared" si="7"/>
        <v>0</v>
      </c>
      <c r="L20" s="24"/>
      <c r="M20" s="25"/>
      <c r="N20" s="25"/>
      <c r="O20" s="25"/>
      <c r="P20" s="25"/>
      <c r="Q20" s="25"/>
      <c r="R20" s="25"/>
      <c r="S20" s="25"/>
      <c r="T20" s="25"/>
      <c r="U20" s="25"/>
      <c r="V20" s="26">
        <f t="shared" si="8"/>
        <v>0</v>
      </c>
      <c r="W20" s="23">
        <f t="shared" si="8"/>
        <v>0</v>
      </c>
      <c r="X20" s="24"/>
      <c r="Y20" s="25"/>
      <c r="Z20" s="27">
        <f>SUM(X20:Y20)</f>
        <v>0</v>
      </c>
      <c r="AA20" s="32">
        <f>J20+V20+Z20</f>
        <v>0</v>
      </c>
      <c r="AB20" s="33">
        <f>K20+W20</f>
        <v>0</v>
      </c>
      <c r="AC20" s="34">
        <f>SUM(AA20:AB20)</f>
        <v>0</v>
      </c>
    </row>
    <row r="21" spans="1:30" ht="15.75">
      <c r="A21" s="66" t="s">
        <v>36</v>
      </c>
      <c r="B21" s="45"/>
      <c r="C21" s="46"/>
      <c r="D21" s="25">
        <v>1</v>
      </c>
      <c r="E21" s="25"/>
      <c r="F21" s="25"/>
      <c r="G21" s="25"/>
      <c r="H21" s="25"/>
      <c r="I21" s="25"/>
      <c r="J21" s="22">
        <f t="shared" si="7"/>
        <v>1</v>
      </c>
      <c r="K21" s="23">
        <f t="shared" si="7"/>
        <v>0</v>
      </c>
      <c r="L21" s="24"/>
      <c r="M21" s="25"/>
      <c r="N21" s="25"/>
      <c r="O21" s="25"/>
      <c r="P21" s="25"/>
      <c r="Q21" s="25"/>
      <c r="R21" s="25"/>
      <c r="S21" s="25"/>
      <c r="T21" s="25">
        <v>3</v>
      </c>
      <c r="U21" s="25"/>
      <c r="V21" s="26">
        <f t="shared" si="8"/>
        <v>3</v>
      </c>
      <c r="W21" s="23">
        <f t="shared" si="8"/>
        <v>0</v>
      </c>
      <c r="X21" s="24"/>
      <c r="Y21" s="25"/>
      <c r="Z21" s="27">
        <f>SUM(X21:Y21)</f>
        <v>0</v>
      </c>
      <c r="AA21" s="32">
        <f>J21+V21+Z21</f>
        <v>4</v>
      </c>
      <c r="AB21" s="33">
        <f>K21+W21</f>
        <v>0</v>
      </c>
      <c r="AC21" s="34">
        <f>SUM(AA21:AB21)</f>
        <v>4</v>
      </c>
    </row>
    <row r="22" spans="1:30" ht="24.75">
      <c r="A22" s="66" t="s">
        <v>37</v>
      </c>
      <c r="B22" s="45"/>
      <c r="C22" s="46"/>
      <c r="D22" s="25"/>
      <c r="E22" s="25"/>
      <c r="F22" s="25"/>
      <c r="G22" s="25"/>
      <c r="H22" s="25"/>
      <c r="I22" s="25"/>
      <c r="J22" s="22">
        <f t="shared" si="7"/>
        <v>0</v>
      </c>
      <c r="K22" s="23">
        <f t="shared" si="7"/>
        <v>0</v>
      </c>
      <c r="L22" s="24"/>
      <c r="M22" s="25"/>
      <c r="N22" s="25"/>
      <c r="O22" s="25"/>
      <c r="P22" s="25"/>
      <c r="Q22" s="25"/>
      <c r="R22" s="25"/>
      <c r="S22" s="25"/>
      <c r="T22" s="25"/>
      <c r="U22" s="25"/>
      <c r="V22" s="26">
        <f t="shared" si="8"/>
        <v>0</v>
      </c>
      <c r="W22" s="23">
        <f t="shared" si="8"/>
        <v>0</v>
      </c>
      <c r="X22" s="24"/>
      <c r="Y22" s="25"/>
      <c r="Z22" s="27">
        <f>SUM(X22:Y22)</f>
        <v>0</v>
      </c>
      <c r="AA22" s="32">
        <f>J22+V22+Z22</f>
        <v>0</v>
      </c>
      <c r="AB22" s="33">
        <f>K22+W22</f>
        <v>0</v>
      </c>
      <c r="AC22" s="34">
        <f>SUM(AA22:AB22)</f>
        <v>0</v>
      </c>
    </row>
    <row r="23" spans="1:30" s="4" customFormat="1" ht="22.5" customHeight="1">
      <c r="A23" s="67" t="s">
        <v>38</v>
      </c>
      <c r="B23" s="68"/>
      <c r="C23" s="50"/>
      <c r="D23" s="50"/>
      <c r="E23" s="50"/>
      <c r="F23" s="50"/>
      <c r="G23" s="50"/>
      <c r="H23" s="50"/>
      <c r="I23" s="50"/>
      <c r="J23" s="59"/>
      <c r="K23" s="60"/>
      <c r="L23" s="49"/>
      <c r="M23" s="50"/>
      <c r="N23" s="50"/>
      <c r="O23" s="50"/>
      <c r="P23" s="50"/>
      <c r="Q23" s="50"/>
      <c r="R23" s="50"/>
      <c r="S23" s="50"/>
      <c r="T23" s="50"/>
      <c r="U23" s="50"/>
      <c r="V23" s="61"/>
      <c r="W23" s="60"/>
      <c r="X23" s="49"/>
      <c r="Y23" s="50"/>
      <c r="Z23" s="62"/>
      <c r="AA23" s="69"/>
      <c r="AB23" s="70"/>
      <c r="AC23" s="71"/>
    </row>
    <row r="24" spans="1:30" ht="15.75">
      <c r="A24" s="72" t="s">
        <v>39</v>
      </c>
      <c r="B24" s="45"/>
      <c r="C24" s="46"/>
      <c r="D24" s="25"/>
      <c r="E24" s="25"/>
      <c r="F24" s="25"/>
      <c r="G24" s="25"/>
      <c r="H24" s="25"/>
      <c r="I24" s="25"/>
      <c r="J24" s="22">
        <f>D24+F24+H24</f>
        <v>0</v>
      </c>
      <c r="K24" s="23">
        <f>E24+G24+I24</f>
        <v>0</v>
      </c>
      <c r="L24" s="24"/>
      <c r="M24" s="25"/>
      <c r="N24" s="25"/>
      <c r="O24" s="25"/>
      <c r="P24" s="25"/>
      <c r="Q24" s="25"/>
      <c r="R24" s="25"/>
      <c r="S24" s="25"/>
      <c r="T24" s="25"/>
      <c r="U24" s="25"/>
      <c r="V24" s="26">
        <f>L24+N24+P24+R24+T24</f>
        <v>0</v>
      </c>
      <c r="W24" s="23">
        <f>M24+O24+Q24+S24+U24</f>
        <v>0</v>
      </c>
      <c r="X24" s="24"/>
      <c r="Y24" s="25"/>
      <c r="Z24" s="27">
        <f>SUM(X24:Y24)</f>
        <v>0</v>
      </c>
      <c r="AA24" s="32">
        <f>J24+V24+Z24</f>
        <v>0</v>
      </c>
      <c r="AB24" s="33">
        <f>K24+W24</f>
        <v>0</v>
      </c>
      <c r="AC24" s="34">
        <f>SUM(AA24:AB24)</f>
        <v>0</v>
      </c>
    </row>
    <row r="25" spans="1:30" ht="15.75">
      <c r="A25" s="72" t="s">
        <v>40</v>
      </c>
      <c r="B25" s="45"/>
      <c r="C25" s="46"/>
      <c r="D25" s="25"/>
      <c r="E25" s="25"/>
      <c r="F25" s="25"/>
      <c r="G25" s="25"/>
      <c r="H25" s="25"/>
      <c r="I25" s="25"/>
      <c r="J25" s="22">
        <f>D25+F25+H25</f>
        <v>0</v>
      </c>
      <c r="K25" s="23">
        <f>E25+G25+I25</f>
        <v>0</v>
      </c>
      <c r="L25" s="24"/>
      <c r="M25" s="25"/>
      <c r="N25" s="25"/>
      <c r="O25" s="25"/>
      <c r="P25" s="25"/>
      <c r="Q25" s="25"/>
      <c r="R25" s="25"/>
      <c r="S25" s="25"/>
      <c r="T25" s="25"/>
      <c r="U25" s="25"/>
      <c r="V25" s="26">
        <f>L25+N25+P25+R25+T25</f>
        <v>0</v>
      </c>
      <c r="W25" s="23">
        <f>M25+O25+Q25+S25+U25</f>
        <v>0</v>
      </c>
      <c r="X25" s="24"/>
      <c r="Y25" s="25"/>
      <c r="Z25" s="27">
        <f>SUM(X25:Y25)</f>
        <v>0</v>
      </c>
      <c r="AA25" s="32">
        <f>J25+V25+Z25</f>
        <v>0</v>
      </c>
      <c r="AB25" s="33">
        <f>K25+W25</f>
        <v>0</v>
      </c>
      <c r="AC25" s="34">
        <f>SUM(AA25:AB25)</f>
        <v>0</v>
      </c>
      <c r="AD25" s="73" t="str">
        <f>IF(AC16=AC24+AC25," ","ПРОВЕРИТЬ НЕУСПЕВАЮЩИХ")</f>
        <v xml:space="preserve"> </v>
      </c>
    </row>
    <row r="26" spans="1:30" ht="15.75">
      <c r="A26" s="35" t="s">
        <v>41</v>
      </c>
      <c r="B26" s="74"/>
      <c r="C26" s="75"/>
      <c r="D26" s="76">
        <f>(1*D13+0.64*D14+0.36*D15+0.16*D16)/D17*100</f>
        <v>58.285714285714285</v>
      </c>
      <c r="E26" s="76" t="e">
        <f>(1*E13+0.64*E14+0.36*E15+0.16*E16)/E17*100</f>
        <v>#DIV/0!</v>
      </c>
      <c r="F26" s="76">
        <f t="shared" ref="F26:AC26" si="9">(1*F13+0.64*F14+0.36*F15+0.16*F16)/F17*100</f>
        <v>58.378378378378372</v>
      </c>
      <c r="G26" s="76" t="e">
        <f t="shared" si="9"/>
        <v>#DIV/0!</v>
      </c>
      <c r="H26" s="76">
        <f t="shared" si="9"/>
        <v>56.771929824561404</v>
      </c>
      <c r="I26" s="76" t="e">
        <f t="shared" si="9"/>
        <v>#DIV/0!</v>
      </c>
      <c r="J26" s="77">
        <f t="shared" si="9"/>
        <v>57.827926657263752</v>
      </c>
      <c r="K26" s="78" t="e">
        <f t="shared" si="9"/>
        <v>#DIV/0!</v>
      </c>
      <c r="L26" s="79">
        <f t="shared" si="9"/>
        <v>55.430894308943088</v>
      </c>
      <c r="M26" s="76" t="e">
        <f t="shared" si="9"/>
        <v>#DIV/0!</v>
      </c>
      <c r="N26" s="76">
        <f t="shared" si="9"/>
        <v>50.508196721311485</v>
      </c>
      <c r="O26" s="76" t="e">
        <f t="shared" si="9"/>
        <v>#DIV/0!</v>
      </c>
      <c r="P26" s="76">
        <f t="shared" si="9"/>
        <v>49.242718446601941</v>
      </c>
      <c r="Q26" s="76" t="e">
        <f t="shared" si="9"/>
        <v>#DIV/0!</v>
      </c>
      <c r="R26" s="76">
        <f t="shared" si="9"/>
        <v>47.851162790697671</v>
      </c>
      <c r="S26" s="76" t="e">
        <f t="shared" si="9"/>
        <v>#DIV/0!</v>
      </c>
      <c r="T26" s="76">
        <f t="shared" si="9"/>
        <v>51.916666666666664</v>
      </c>
      <c r="U26" s="76" t="e">
        <f t="shared" si="9"/>
        <v>#DIV/0!</v>
      </c>
      <c r="V26" s="77">
        <f t="shared" si="9"/>
        <v>51.09700815956483</v>
      </c>
      <c r="W26" s="78" t="e">
        <f t="shared" si="9"/>
        <v>#DIV/0!</v>
      </c>
      <c r="X26" s="79">
        <f t="shared" si="9"/>
        <v>59.470588235294116</v>
      </c>
      <c r="Y26" s="76">
        <f t="shared" si="9"/>
        <v>63.179487179487182</v>
      </c>
      <c r="Z26" s="80">
        <f t="shared" si="9"/>
        <v>61.452054794520549</v>
      </c>
      <c r="AA26" s="81">
        <f t="shared" si="9"/>
        <v>54.306435137895818</v>
      </c>
      <c r="AB26" s="76" t="e">
        <f t="shared" si="9"/>
        <v>#DIV/0!</v>
      </c>
      <c r="AC26" s="82">
        <f t="shared" si="9"/>
        <v>54.306435137895818</v>
      </c>
    </row>
    <row r="27" spans="1:30" ht="15">
      <c r="A27" s="83" t="s">
        <v>42</v>
      </c>
      <c r="B27" s="84"/>
      <c r="C27" s="85"/>
      <c r="D27" s="86">
        <f>100-D16/D17*100</f>
        <v>100</v>
      </c>
      <c r="E27" s="86" t="e">
        <f t="shared" ref="E27:AC27" si="10">100-E16/E17*100</f>
        <v>#DIV/0!</v>
      </c>
      <c r="F27" s="86">
        <f t="shared" si="10"/>
        <v>100</v>
      </c>
      <c r="G27" s="86" t="e">
        <f t="shared" si="10"/>
        <v>#DIV/0!</v>
      </c>
      <c r="H27" s="86">
        <f t="shared" si="10"/>
        <v>100</v>
      </c>
      <c r="I27" s="86" t="e">
        <f t="shared" si="10"/>
        <v>#DIV/0!</v>
      </c>
      <c r="J27" s="87">
        <f t="shared" si="10"/>
        <v>100</v>
      </c>
      <c r="K27" s="88" t="e">
        <f t="shared" si="10"/>
        <v>#DIV/0!</v>
      </c>
      <c r="L27" s="89">
        <f t="shared" si="10"/>
        <v>100</v>
      </c>
      <c r="M27" s="86" t="e">
        <f t="shared" si="10"/>
        <v>#DIV/0!</v>
      </c>
      <c r="N27" s="86">
        <f t="shared" si="10"/>
        <v>100</v>
      </c>
      <c r="O27" s="86" t="e">
        <f t="shared" si="10"/>
        <v>#DIV/0!</v>
      </c>
      <c r="P27" s="86">
        <f t="shared" si="10"/>
        <v>100</v>
      </c>
      <c r="Q27" s="86" t="e">
        <f t="shared" si="10"/>
        <v>#DIV/0!</v>
      </c>
      <c r="R27" s="86">
        <f t="shared" si="10"/>
        <v>100</v>
      </c>
      <c r="S27" s="86" t="e">
        <f t="shared" si="10"/>
        <v>#DIV/0!</v>
      </c>
      <c r="T27" s="86">
        <f t="shared" si="10"/>
        <v>100</v>
      </c>
      <c r="U27" s="86" t="e">
        <f t="shared" si="10"/>
        <v>#DIV/0!</v>
      </c>
      <c r="V27" s="87">
        <f t="shared" si="10"/>
        <v>100</v>
      </c>
      <c r="W27" s="88" t="e">
        <f t="shared" si="10"/>
        <v>#DIV/0!</v>
      </c>
      <c r="X27" s="89">
        <f t="shared" si="10"/>
        <v>100</v>
      </c>
      <c r="Y27" s="86">
        <f t="shared" si="10"/>
        <v>100</v>
      </c>
      <c r="Z27" s="90">
        <f t="shared" si="10"/>
        <v>100</v>
      </c>
      <c r="AA27" s="91">
        <f t="shared" si="10"/>
        <v>100</v>
      </c>
      <c r="AB27" s="86" t="e">
        <f t="shared" si="10"/>
        <v>#DIV/0!</v>
      </c>
      <c r="AC27" s="92">
        <f t="shared" si="10"/>
        <v>100</v>
      </c>
    </row>
    <row r="28" spans="1:30" ht="15">
      <c r="A28" s="93" t="s">
        <v>43</v>
      </c>
      <c r="B28" s="84"/>
      <c r="C28" s="85"/>
      <c r="D28" s="94">
        <f>(D13+D14)/D17*100</f>
        <v>63.706563706563699</v>
      </c>
      <c r="E28" s="94" t="e">
        <f t="shared" ref="E28:AC28" si="11">(E13+E14)/E17*100</f>
        <v>#DIV/0!</v>
      </c>
      <c r="F28" s="94">
        <f t="shared" si="11"/>
        <v>60.810810810810814</v>
      </c>
      <c r="G28" s="94" t="e">
        <f t="shared" si="11"/>
        <v>#DIV/0!</v>
      </c>
      <c r="H28" s="94">
        <f t="shared" si="11"/>
        <v>56.140350877192979</v>
      </c>
      <c r="I28" s="94" t="e">
        <f t="shared" si="11"/>
        <v>#DIV/0!</v>
      </c>
      <c r="J28" s="95">
        <f t="shared" si="11"/>
        <v>60.36671368124118</v>
      </c>
      <c r="K28" s="96" t="e">
        <f t="shared" si="11"/>
        <v>#DIV/0!</v>
      </c>
      <c r="L28" s="97">
        <f t="shared" si="11"/>
        <v>55.284552845528459</v>
      </c>
      <c r="M28" s="94" t="e">
        <f t="shared" si="11"/>
        <v>#DIV/0!</v>
      </c>
      <c r="N28" s="94">
        <f t="shared" si="11"/>
        <v>41.803278688524593</v>
      </c>
      <c r="O28" s="94" t="e">
        <f t="shared" si="11"/>
        <v>#DIV/0!</v>
      </c>
      <c r="P28" s="94">
        <f t="shared" si="11"/>
        <v>39.805825242718448</v>
      </c>
      <c r="Q28" s="94" t="e">
        <f t="shared" si="11"/>
        <v>#DIV/0!</v>
      </c>
      <c r="R28" s="94">
        <f t="shared" si="11"/>
        <v>38.139534883720934</v>
      </c>
      <c r="S28" s="94" t="e">
        <f t="shared" si="11"/>
        <v>#DIV/0!</v>
      </c>
      <c r="T28" s="94">
        <f t="shared" si="11"/>
        <v>44.791666666666671</v>
      </c>
      <c r="U28" s="94" t="e">
        <f t="shared" si="11"/>
        <v>#DIV/0!</v>
      </c>
      <c r="V28" s="95">
        <f t="shared" si="11"/>
        <v>44.242973708068902</v>
      </c>
      <c r="W28" s="96" t="e">
        <f t="shared" si="11"/>
        <v>#DIV/0!</v>
      </c>
      <c r="X28" s="97">
        <f t="shared" si="11"/>
        <v>70.588235294117652</v>
      </c>
      <c r="Y28" s="94">
        <f t="shared" si="11"/>
        <v>75.641025641025635</v>
      </c>
      <c r="Z28" s="98">
        <f t="shared" si="11"/>
        <v>73.287671232876718</v>
      </c>
      <c r="AA28" s="99">
        <f t="shared" si="11"/>
        <v>52.247191011235962</v>
      </c>
      <c r="AB28" s="94" t="e">
        <f t="shared" si="11"/>
        <v>#DIV/0!</v>
      </c>
      <c r="AC28" s="100">
        <f t="shared" si="11"/>
        <v>52.247191011235962</v>
      </c>
    </row>
    <row r="29" spans="1:30" s="106" customFormat="1" ht="86.25" customHeight="1">
      <c r="A29" s="101" t="s">
        <v>53</v>
      </c>
      <c r="B29" s="102" t="str">
        <f>IF(B12=B17+B19," ","ПРОВЕРИТЬ")</f>
        <v xml:space="preserve"> </v>
      </c>
      <c r="C29" s="103" t="str">
        <f>IF(C12=C17+C19," ","ПРОВЕРИТЬ")</f>
        <v xml:space="preserve"> </v>
      </c>
      <c r="D29" s="103" t="str">
        <f>IF(D12=D17+D19+D20+D21+D22," ","ПРОВЕРИТЬ")</f>
        <v xml:space="preserve"> </v>
      </c>
      <c r="E29" s="103" t="str">
        <f t="shared" ref="E29:AC29" si="12">IF(E12=E17+E19+E20+E21+E22," ","ПРОВЕРИТЬ")</f>
        <v xml:space="preserve"> </v>
      </c>
      <c r="F29" s="103" t="str">
        <f t="shared" si="12"/>
        <v xml:space="preserve"> </v>
      </c>
      <c r="G29" s="103" t="str">
        <f t="shared" si="12"/>
        <v xml:space="preserve"> </v>
      </c>
      <c r="H29" s="103" t="str">
        <f t="shared" si="12"/>
        <v xml:space="preserve"> </v>
      </c>
      <c r="I29" s="103" t="str">
        <f t="shared" si="12"/>
        <v xml:space="preserve"> </v>
      </c>
      <c r="J29" s="103" t="str">
        <f t="shared" si="12"/>
        <v xml:space="preserve"> </v>
      </c>
      <c r="K29" s="104" t="str">
        <f t="shared" si="12"/>
        <v xml:space="preserve"> </v>
      </c>
      <c r="L29" s="102" t="str">
        <f t="shared" si="12"/>
        <v xml:space="preserve"> </v>
      </c>
      <c r="M29" s="103" t="str">
        <f t="shared" si="12"/>
        <v xml:space="preserve"> </v>
      </c>
      <c r="N29" s="103" t="str">
        <f t="shared" si="12"/>
        <v xml:space="preserve"> </v>
      </c>
      <c r="O29" s="103" t="str">
        <f t="shared" si="12"/>
        <v xml:space="preserve"> </v>
      </c>
      <c r="P29" s="103" t="str">
        <f t="shared" si="12"/>
        <v xml:space="preserve"> </v>
      </c>
      <c r="Q29" s="103" t="str">
        <f t="shared" si="12"/>
        <v xml:space="preserve"> </v>
      </c>
      <c r="R29" s="103" t="str">
        <f t="shared" si="12"/>
        <v xml:space="preserve"> </v>
      </c>
      <c r="S29" s="103" t="str">
        <f t="shared" si="12"/>
        <v xml:space="preserve"> </v>
      </c>
      <c r="T29" s="103" t="str">
        <f t="shared" si="12"/>
        <v xml:space="preserve"> </v>
      </c>
      <c r="U29" s="103" t="str">
        <f t="shared" si="12"/>
        <v xml:space="preserve"> </v>
      </c>
      <c r="V29" s="103" t="str">
        <f t="shared" si="12"/>
        <v xml:space="preserve"> </v>
      </c>
      <c r="W29" s="104" t="str">
        <f t="shared" si="12"/>
        <v xml:space="preserve"> </v>
      </c>
      <c r="X29" s="102" t="str">
        <f t="shared" si="12"/>
        <v xml:space="preserve"> </v>
      </c>
      <c r="Y29" s="103" t="str">
        <f t="shared" si="12"/>
        <v xml:space="preserve"> </v>
      </c>
      <c r="Z29" s="105" t="str">
        <f t="shared" si="12"/>
        <v xml:space="preserve"> </v>
      </c>
      <c r="AA29" s="105" t="str">
        <f t="shared" si="12"/>
        <v xml:space="preserve"> </v>
      </c>
      <c r="AB29" s="105" t="str">
        <f t="shared" si="12"/>
        <v xml:space="preserve"> </v>
      </c>
      <c r="AC29" s="105" t="str">
        <f t="shared" si="12"/>
        <v xml:space="preserve"> </v>
      </c>
    </row>
    <row r="30" spans="1:30" s="106" customFormat="1" ht="12.75" hidden="1" customHeight="1">
      <c r="A30" s="101"/>
      <c r="B30" s="107">
        <f t="shared" ref="B30:Z30" si="13">B12-B17-B19-B20-B21-B22</f>
        <v>0</v>
      </c>
      <c r="C30" s="107">
        <f t="shared" si="13"/>
        <v>0</v>
      </c>
      <c r="D30" s="107">
        <f t="shared" si="13"/>
        <v>0</v>
      </c>
      <c r="E30" s="107">
        <f t="shared" si="13"/>
        <v>0</v>
      </c>
      <c r="F30" s="107">
        <f t="shared" si="13"/>
        <v>0</v>
      </c>
      <c r="G30" s="107">
        <f t="shared" si="13"/>
        <v>0</v>
      </c>
      <c r="H30" s="107">
        <f t="shared" si="13"/>
        <v>0</v>
      </c>
      <c r="I30" s="107">
        <f t="shared" si="13"/>
        <v>0</v>
      </c>
      <c r="J30" s="107">
        <f t="shared" si="13"/>
        <v>0</v>
      </c>
      <c r="K30" s="107">
        <f t="shared" si="13"/>
        <v>0</v>
      </c>
      <c r="L30" s="107">
        <f t="shared" si="13"/>
        <v>0</v>
      </c>
      <c r="M30" s="107">
        <f t="shared" si="13"/>
        <v>0</v>
      </c>
      <c r="N30" s="107">
        <f t="shared" si="13"/>
        <v>0</v>
      </c>
      <c r="O30" s="107">
        <f t="shared" si="13"/>
        <v>0</v>
      </c>
      <c r="P30" s="107">
        <f t="shared" si="13"/>
        <v>0</v>
      </c>
      <c r="Q30" s="107">
        <f t="shared" si="13"/>
        <v>0</v>
      </c>
      <c r="R30" s="107">
        <f t="shared" si="13"/>
        <v>0</v>
      </c>
      <c r="S30" s="107">
        <f t="shared" si="13"/>
        <v>0</v>
      </c>
      <c r="T30" s="107">
        <f t="shared" si="13"/>
        <v>0</v>
      </c>
      <c r="U30" s="107">
        <f t="shared" si="13"/>
        <v>0</v>
      </c>
      <c r="V30" s="107">
        <f t="shared" si="13"/>
        <v>0</v>
      </c>
      <c r="W30" s="107">
        <f t="shared" si="13"/>
        <v>0</v>
      </c>
      <c r="X30" s="107">
        <f t="shared" si="13"/>
        <v>0</v>
      </c>
      <c r="Y30" s="107">
        <f t="shared" si="13"/>
        <v>0</v>
      </c>
      <c r="Z30" s="107">
        <f t="shared" si="13"/>
        <v>0</v>
      </c>
    </row>
    <row r="31" spans="1:30" s="110" customFormat="1" ht="25.5">
      <c r="A31" s="108" t="s">
        <v>44</v>
      </c>
      <c r="B31" s="109" t="str">
        <f>IF(B30=0," ",B30)</f>
        <v xml:space="preserve"> </v>
      </c>
      <c r="C31" s="109" t="str">
        <f t="shared" ref="C31:AC31" si="14">IF(C30=0," ",C30)</f>
        <v xml:space="preserve"> </v>
      </c>
      <c r="D31" s="109" t="str">
        <f t="shared" si="14"/>
        <v xml:space="preserve"> </v>
      </c>
      <c r="E31" s="109" t="str">
        <f t="shared" si="14"/>
        <v xml:space="preserve"> </v>
      </c>
      <c r="F31" s="109" t="str">
        <f t="shared" si="14"/>
        <v xml:space="preserve"> </v>
      </c>
      <c r="G31" s="109" t="str">
        <f t="shared" si="14"/>
        <v xml:space="preserve"> </v>
      </c>
      <c r="H31" s="109" t="str">
        <f t="shared" si="14"/>
        <v xml:space="preserve"> </v>
      </c>
      <c r="I31" s="109" t="str">
        <f t="shared" si="14"/>
        <v xml:space="preserve"> </v>
      </c>
      <c r="J31" s="109" t="str">
        <f t="shared" si="14"/>
        <v xml:space="preserve"> </v>
      </c>
      <c r="K31" s="109" t="str">
        <f t="shared" si="14"/>
        <v xml:space="preserve"> </v>
      </c>
      <c r="L31" s="109" t="str">
        <f t="shared" si="14"/>
        <v xml:space="preserve"> </v>
      </c>
      <c r="M31" s="109" t="str">
        <f t="shared" si="14"/>
        <v xml:space="preserve"> </v>
      </c>
      <c r="N31" s="109" t="str">
        <f t="shared" si="14"/>
        <v xml:space="preserve"> </v>
      </c>
      <c r="O31" s="109" t="str">
        <f t="shared" si="14"/>
        <v xml:space="preserve"> </v>
      </c>
      <c r="P31" s="109" t="str">
        <f t="shared" si="14"/>
        <v xml:space="preserve"> </v>
      </c>
      <c r="Q31" s="109" t="str">
        <f t="shared" si="14"/>
        <v xml:space="preserve"> </v>
      </c>
      <c r="R31" s="109" t="str">
        <f t="shared" si="14"/>
        <v xml:space="preserve"> </v>
      </c>
      <c r="S31" s="109" t="str">
        <f t="shared" si="14"/>
        <v xml:space="preserve"> </v>
      </c>
      <c r="T31" s="109" t="str">
        <f t="shared" si="14"/>
        <v xml:space="preserve"> </v>
      </c>
      <c r="U31" s="109" t="str">
        <f t="shared" si="14"/>
        <v xml:space="preserve"> </v>
      </c>
      <c r="V31" s="109" t="str">
        <f t="shared" si="14"/>
        <v xml:space="preserve"> </v>
      </c>
      <c r="W31" s="109" t="str">
        <f t="shared" si="14"/>
        <v xml:space="preserve"> </v>
      </c>
      <c r="X31" s="109" t="str">
        <f t="shared" si="14"/>
        <v xml:space="preserve"> </v>
      </c>
      <c r="Y31" s="109" t="str">
        <f t="shared" si="14"/>
        <v xml:space="preserve"> </v>
      </c>
      <c r="Z31" s="109" t="str">
        <f t="shared" si="14"/>
        <v xml:space="preserve"> </v>
      </c>
      <c r="AA31" s="109" t="str">
        <f t="shared" si="14"/>
        <v xml:space="preserve"> </v>
      </c>
      <c r="AB31" s="109" t="str">
        <f t="shared" si="14"/>
        <v xml:space="preserve"> </v>
      </c>
      <c r="AC31" s="109" t="str">
        <f t="shared" si="14"/>
        <v xml:space="preserve"> </v>
      </c>
    </row>
    <row r="32" spans="1:30" s="111" customFormat="1" ht="6" customHeight="1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</row>
    <row r="33" spans="1:8" ht="15">
      <c r="A33" s="113" t="s">
        <v>45</v>
      </c>
      <c r="B33" s="136"/>
      <c r="C33" s="136"/>
      <c r="D33" s="136"/>
      <c r="E33" s="136"/>
      <c r="F33" s="136"/>
      <c r="G33" s="136"/>
      <c r="H33" s="136"/>
    </row>
    <row r="34" spans="1:8" ht="15">
      <c r="A34" s="113" t="s">
        <v>46</v>
      </c>
      <c r="B34" s="136"/>
      <c r="C34" s="136"/>
      <c r="D34" s="136"/>
      <c r="E34" s="136"/>
      <c r="F34" s="136"/>
      <c r="G34" s="136"/>
      <c r="H34" s="136"/>
    </row>
    <row r="35" spans="1:8" ht="15">
      <c r="A35" s="113" t="s">
        <v>47</v>
      </c>
      <c r="B35" s="136"/>
      <c r="C35" s="136"/>
      <c r="D35" s="136"/>
      <c r="E35" s="136"/>
      <c r="F35" s="136"/>
      <c r="G35" s="136"/>
      <c r="H35" s="136"/>
    </row>
  </sheetData>
  <mergeCells count="30">
    <mergeCell ref="B33:H33"/>
    <mergeCell ref="B34:H34"/>
    <mergeCell ref="B35:H35"/>
    <mergeCell ref="B2:U2"/>
    <mergeCell ref="X7:X8"/>
    <mergeCell ref="I3:P3"/>
    <mergeCell ref="I4:P4"/>
    <mergeCell ref="AA6:AC6"/>
    <mergeCell ref="AD6:AD8"/>
    <mergeCell ref="AE6:AE8"/>
    <mergeCell ref="B7:C7"/>
    <mergeCell ref="D7:E7"/>
    <mergeCell ref="F7:G7"/>
    <mergeCell ref="H7:I7"/>
    <mergeCell ref="J7:K7"/>
    <mergeCell ref="L7:M7"/>
    <mergeCell ref="N7:O7"/>
    <mergeCell ref="Y7:Y8"/>
    <mergeCell ref="Z7:Z8"/>
    <mergeCell ref="AA7:AA8"/>
    <mergeCell ref="AB7:AB8"/>
    <mergeCell ref="AC7:AC8"/>
    <mergeCell ref="A6:A8"/>
    <mergeCell ref="B6:K6"/>
    <mergeCell ref="L6:W6"/>
    <mergeCell ref="X6:Z6"/>
    <mergeCell ref="P7:Q7"/>
    <mergeCell ref="R7:S7"/>
    <mergeCell ref="T7:U7"/>
    <mergeCell ref="V7:W7"/>
  </mergeCells>
  <pageMargins left="0.35" right="0.21" top="1" bottom="1" header="0.5" footer="0.5"/>
  <pageSetup paperSize="9" scale="68" orientation="landscape" r:id="rId1"/>
  <headerFooter alignWithMargins="0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для МО</vt:lpstr>
      <vt:lpstr>'Форма для МО'!Заголовки_для_печати</vt:lpstr>
      <vt:lpstr>'Форма для МО'!Область_печати</vt:lpstr>
    </vt:vector>
  </TitlesOfParts>
  <Company>DreamLair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Михеева</dc:creator>
  <cp:lastModifiedBy>User</cp:lastModifiedBy>
  <cp:lastPrinted>2021-06-02T06:39:39Z</cp:lastPrinted>
  <dcterms:created xsi:type="dcterms:W3CDTF">2017-05-23T08:00:09Z</dcterms:created>
  <dcterms:modified xsi:type="dcterms:W3CDTF">2021-06-02T06:41:30Z</dcterms:modified>
</cp:coreProperties>
</file>